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1295" windowHeight="5685" tabRatio="841" activeTab="0"/>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BS'!$A$1:$E$69</definedName>
    <definedName name="_xlnm.Print_Area" localSheetId="3">'Condensed CF'!$A$1:$M$77</definedName>
    <definedName name="_xlnm.Print_Area" localSheetId="2">'Condensed Equity'!$A$1:$J$45</definedName>
    <definedName name="_xlnm.Print_Area" localSheetId="1">'Condensed IS'!$A$1:$K$43</definedName>
    <definedName name="Print_Area_MI" localSheetId="0">'Condensed BS'!#REF!</definedName>
    <definedName name="Print_Area_MI">#REF!</definedName>
    <definedName name="SCHEDULE">'[2]Con P&amp;L'!#REF!</definedName>
    <definedName name="Z_2910148E_4791_4A0B_A81E_449D2A5EEBFD_.wvu.Cols" localSheetId="3" hidden="1">'Condensed CF'!$I:$I</definedName>
    <definedName name="Z_2910148E_4791_4A0B_A81E_449D2A5EEBFD_.wvu.PrintArea" localSheetId="0" hidden="1">'Condensed BS'!$A$1:$E$68</definedName>
    <definedName name="Z_2910148E_4791_4A0B_A81E_449D2A5EEBFD_.wvu.PrintArea" localSheetId="3" hidden="1">'Condensed CF'!$A$1:$M$76</definedName>
    <definedName name="Z_2910148E_4791_4A0B_A81E_449D2A5EEBFD_.wvu.PrintArea" localSheetId="1" hidden="1">'Condensed IS'!$A$1:$K$41</definedName>
    <definedName name="Z_2910148E_4791_4A0B_A81E_449D2A5EEBFD_.wvu.Rows" localSheetId="2" hidden="1">'Condensed Equity'!$14:$24</definedName>
    <definedName name="Z_35DC6002_0DF5_4C61_9A86_6887B2C6C6C5_.wvu.Cols" localSheetId="3" hidden="1">'Condensed CF'!$I:$I</definedName>
    <definedName name="Z_35DC6002_0DF5_4C61_9A86_6887B2C6C6C5_.wvu.PrintArea" localSheetId="0" hidden="1">'Condensed BS'!$A$1:$E$68</definedName>
    <definedName name="Z_35DC6002_0DF5_4C61_9A86_6887B2C6C6C5_.wvu.PrintArea" localSheetId="3" hidden="1">'Condensed CF'!$A$1:$M$76</definedName>
    <definedName name="Z_35DC6002_0DF5_4C61_9A86_6887B2C6C6C5_.wvu.PrintArea" localSheetId="1" hidden="1">'Condensed IS'!$A$1:$K$41</definedName>
    <definedName name="Z_35DC6002_0DF5_4C61_9A86_6887B2C6C6C5_.wvu.Rows" localSheetId="0" hidden="1">'Condensed BS'!$72:$72</definedName>
    <definedName name="Z_35DC6002_0DF5_4C61_9A86_6887B2C6C6C5_.wvu.Rows" localSheetId="2" hidden="1">'Condensed Equity'!$14:$24</definedName>
    <definedName name="Z_64645A4D_483E_48A8_9D94_9F1111D60458_.wvu.Cols" localSheetId="3" hidden="1">'Condensed CF'!$I:$I</definedName>
    <definedName name="Z_64645A4D_483E_48A8_9D94_9F1111D60458_.wvu.PrintArea" localSheetId="0" hidden="1">'Condensed BS'!$A$1:$E$68</definedName>
    <definedName name="Z_64645A4D_483E_48A8_9D94_9F1111D60458_.wvu.PrintArea" localSheetId="3" hidden="1">'Condensed CF'!$A$1:$M$76</definedName>
    <definedName name="Z_64645A4D_483E_48A8_9D94_9F1111D60458_.wvu.PrintArea" localSheetId="1" hidden="1">'Condensed IS'!$A$1:$K$41</definedName>
    <definedName name="Z_64645A4D_483E_48A8_9D94_9F1111D60458_.wvu.Rows" localSheetId="0" hidden="1">'Condensed BS'!$72:$72</definedName>
    <definedName name="Z_64645A4D_483E_48A8_9D94_9F1111D60458_.wvu.Rows" localSheetId="2" hidden="1">'Condensed Equity'!$14:$24</definedName>
    <definedName name="Z_6C68C715_4B36_461F_9701_5A5B14AE6E88_.wvu.Cols" localSheetId="3" hidden="1">'Condensed CF'!$I:$I</definedName>
    <definedName name="Z_6C68C715_4B36_461F_9701_5A5B14AE6E88_.wvu.PrintArea" localSheetId="0" hidden="1">'Condensed BS'!$A$1:$E$68</definedName>
    <definedName name="Z_6C68C715_4B36_461F_9701_5A5B14AE6E88_.wvu.PrintArea" localSheetId="3" hidden="1">'Condensed CF'!$A$1:$M$76</definedName>
    <definedName name="Z_6C68C715_4B36_461F_9701_5A5B14AE6E88_.wvu.PrintArea" localSheetId="1" hidden="1">'Condensed IS'!$A$1:$K$41</definedName>
    <definedName name="Z_6C68C715_4B36_461F_9701_5A5B14AE6E88_.wvu.Rows" localSheetId="0" hidden="1">'Condensed BS'!$72:$72</definedName>
    <definedName name="Z_6C68C715_4B36_461F_9701_5A5B14AE6E88_.wvu.Rows" localSheetId="2" hidden="1">'Condensed Equity'!$14:$24</definedName>
    <definedName name="Z_7BDA2C0E_A3ED_4D54_A85A_924D0238D0FF_.wvu.Cols" localSheetId="3" hidden="1">'Condensed CF'!$I:$I</definedName>
    <definedName name="Z_7BDA2C0E_A3ED_4D54_A85A_924D0238D0FF_.wvu.Cols" localSheetId="1" hidden="1">'Condensed IS'!#REF!</definedName>
    <definedName name="Z_7BDA2C0E_A3ED_4D54_A85A_924D0238D0FF_.wvu.PrintArea" localSheetId="0" hidden="1">'Condensed BS'!$A$1:$E$68</definedName>
    <definedName name="Z_7BDA2C0E_A3ED_4D54_A85A_924D0238D0FF_.wvu.PrintArea" localSheetId="3" hidden="1">'Condensed CF'!$A$1:$M$76</definedName>
    <definedName name="Z_7BDA2C0E_A3ED_4D54_A85A_924D0238D0FF_.wvu.PrintArea" localSheetId="1" hidden="1">'Condensed IS'!$A$1:$K$41</definedName>
    <definedName name="Z_7BDA2C0E_A3ED_4D54_A85A_924D0238D0FF_.wvu.Rows" localSheetId="0" hidden="1">'Condensed BS'!#REF!,'Condensed BS'!#REF!,'Condensed BS'!#REF!,'Condensed BS'!$72:$72</definedName>
    <definedName name="Z_7BDA2C0E_A3ED_4D54_A85A_924D0238D0FF_.wvu.Rows" localSheetId="2" hidden="1">'Condensed Equity'!$14:$19</definedName>
    <definedName name="Z_B13E753B_3C86_499A_9860_EC6F5F070F28_.wvu.Cols" localSheetId="3" hidden="1">'Condensed CF'!$I:$I</definedName>
    <definedName name="Z_B13E753B_3C86_499A_9860_EC6F5F070F28_.wvu.PrintArea" localSheetId="0" hidden="1">'Condensed BS'!$A$1:$E$68</definedName>
    <definedName name="Z_B13E753B_3C86_499A_9860_EC6F5F070F28_.wvu.PrintArea" localSheetId="3" hidden="1">'Condensed CF'!$A$1:$M$76</definedName>
    <definedName name="Z_B13E753B_3C86_499A_9860_EC6F5F070F28_.wvu.PrintArea" localSheetId="1" hidden="1">'Condensed IS'!$A$1:$K$41</definedName>
    <definedName name="Z_B13E753B_3C86_499A_9860_EC6F5F070F28_.wvu.Rows" localSheetId="0" hidden="1">'Condensed BS'!$72:$72</definedName>
    <definedName name="Z_B13E753B_3C86_499A_9860_EC6F5F070F28_.wvu.Rows" localSheetId="2" hidden="1">'Condensed Equity'!$14:$24</definedName>
    <definedName name="Z_C1F60D29_EC37_46AB_8A3B_713BEE4C26B9_.wvu.Cols" localSheetId="3" hidden="1">'Condensed CF'!$I:$I</definedName>
    <definedName name="Z_C1F60D29_EC37_46AB_8A3B_713BEE4C26B9_.wvu.Cols" localSheetId="1" hidden="1">'Condensed IS'!#REF!</definedName>
    <definedName name="Z_C1F60D29_EC37_46AB_8A3B_713BEE4C26B9_.wvu.PrintArea" localSheetId="0" hidden="1">'Condensed BS'!$A$1:$E$68</definedName>
    <definedName name="Z_C1F60D29_EC37_46AB_8A3B_713BEE4C26B9_.wvu.PrintArea" localSheetId="3" hidden="1">'Condensed CF'!$A$1:$M$76</definedName>
    <definedName name="Z_C1F60D29_EC37_46AB_8A3B_713BEE4C26B9_.wvu.PrintArea" localSheetId="1" hidden="1">'Condensed IS'!$A$1:$K$41</definedName>
    <definedName name="Z_C1F60D29_EC37_46AB_8A3B_713BEE4C26B9_.wvu.Rows" localSheetId="0" hidden="1">'Condensed BS'!#REF!,'Condensed BS'!#REF!,'Condensed BS'!#REF!,'Condensed BS'!#REF!,'Condensed BS'!$72:$72</definedName>
    <definedName name="Z_C1F60D29_EC37_46AB_8A3B_713BEE4C26B9_.wvu.Rows" localSheetId="2" hidden="1">'Condensed Equity'!$14:$24</definedName>
  </definedNames>
  <calcPr fullCalcOnLoad="1"/>
</workbook>
</file>

<file path=xl/sharedStrings.xml><?xml version="1.0" encoding="utf-8"?>
<sst xmlns="http://schemas.openxmlformats.org/spreadsheetml/2006/main" count="180" uniqueCount="150">
  <si>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</si>
  <si>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</si>
  <si>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</si>
  <si>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</si>
  <si>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</si>
  <si>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</si>
  <si>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</si>
  <si>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</si>
  <si>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</si>
  <si>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</si>
  <si>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Attributable to :</t>
  </si>
  <si>
    <t xml:space="preserve">  Equity holders of the parent</t>
  </si>
  <si>
    <t xml:space="preserve">  Minority interests</t>
  </si>
  <si>
    <t>UNAUDITED CONDENSED CONSOLIDATED STATEMENT OF CHANGES IN EQUITY</t>
  </si>
  <si>
    <t>Issued and fully</t>
  </si>
  <si>
    <t>paid ordinary shares</t>
  </si>
  <si>
    <t>of RM1.00 each</t>
  </si>
  <si>
    <t>Issued</t>
  </si>
  <si>
    <t>Revaluation</t>
  </si>
  <si>
    <t>Accumulated</t>
  </si>
  <si>
    <t>Minority</t>
  </si>
  <si>
    <t>Capital</t>
  </si>
  <si>
    <t>Reserve</t>
  </si>
  <si>
    <t>Loss</t>
  </si>
  <si>
    <t>Interest</t>
  </si>
  <si>
    <t>Total</t>
  </si>
  <si>
    <t>RM</t>
  </si>
  <si>
    <t>At 1 January 2002</t>
  </si>
  <si>
    <t>Isssue of shares</t>
  </si>
  <si>
    <t>Net loss for the year</t>
  </si>
  <si>
    <t>At 1 January 2003</t>
  </si>
  <si>
    <t>Net profit for the year</t>
  </si>
  <si>
    <t>At 1 January 2007</t>
  </si>
  <si>
    <t xml:space="preserve"> UNAUDITED CONDENSED CONSOLIDATED CASH FLOW STATEMENT  </t>
  </si>
  <si>
    <t>3 month</t>
  </si>
  <si>
    <t>(RM)</t>
  </si>
  <si>
    <t>CASH FLOWS FROM / (USED IN) OPERATING ACTIVITIES</t>
  </si>
  <si>
    <t>Adjustment for:</t>
  </si>
  <si>
    <t xml:space="preserve">  Allowance for doubtful debts</t>
  </si>
  <si>
    <t xml:space="preserve">  Interest income</t>
  </si>
  <si>
    <t>(Increase)/Decrease in:</t>
  </si>
  <si>
    <t xml:space="preserve">  Property development expenditure</t>
  </si>
  <si>
    <t xml:space="preserve">  Inventories</t>
  </si>
  <si>
    <t xml:space="preserve">  Trade and other receivables</t>
  </si>
  <si>
    <t>Increase/(Decrease) in:</t>
  </si>
  <si>
    <t xml:space="preserve">  Trade and other payables</t>
  </si>
  <si>
    <t xml:space="preserve">  Block discount payables</t>
  </si>
  <si>
    <t>Net Cash From / (Used In) Operating Activities</t>
  </si>
  <si>
    <t>CASH FLOWS FROM / (USED IN) INVESTING ACTIVITIES</t>
  </si>
  <si>
    <t>CASH FLOWS FROM / (USED IN) FINANCING ACTIVITIES</t>
  </si>
  <si>
    <t>CASH AND CASH EQUIVALENTS AT BEGINNING OF PERIOD</t>
  </si>
  <si>
    <t>CASH AND CASH EQUIVALENTS AT END OF PERIOD</t>
  </si>
  <si>
    <t>CASH AND CASH EQUIVALENTS AT END OF PERIOD COMPRISE THE FOLLOWING:</t>
  </si>
  <si>
    <t xml:space="preserve"> Fixed deposits with licensed banks</t>
  </si>
  <si>
    <t xml:space="preserve"> Cash on hand and at banks</t>
  </si>
  <si>
    <t xml:space="preserve"> Bank overdrafts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</si>
  <si>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</si>
  <si>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</si>
  <si>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</si>
  <si>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</si>
  <si>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</si>
  <si>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</si>
  <si>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</si>
  <si>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</si>
  <si>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</si>
  <si>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</si>
  <si>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</si>
  <si>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</si>
  <si>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Trade receivables</t>
  </si>
  <si>
    <t>Fixed deposits with licensed banks</t>
  </si>
  <si>
    <t>Cash on hand and at banks</t>
  </si>
  <si>
    <t>Current Liabilities</t>
  </si>
  <si>
    <t>Trade payables</t>
  </si>
  <si>
    <t>Other payables and accrued expenses</t>
  </si>
  <si>
    <t>Hire-purchase and lease payables</t>
  </si>
  <si>
    <t>Short term borrowings</t>
  </si>
  <si>
    <t>Tax liabilities</t>
  </si>
  <si>
    <t>Term loan instruments</t>
  </si>
  <si>
    <t>Term loans</t>
  </si>
  <si>
    <t>Issued capital</t>
  </si>
  <si>
    <t>Minority interest</t>
  </si>
  <si>
    <t xml:space="preserve"> Deposits pledged with licensed bank</t>
  </si>
  <si>
    <t>Non-Current Assets</t>
  </si>
  <si>
    <t>Total Current Assets</t>
  </si>
  <si>
    <t>Total Non-Current Assets</t>
  </si>
  <si>
    <t>Total Equity</t>
  </si>
  <si>
    <t>Non-current Liabilities</t>
  </si>
  <si>
    <t>Total Non-current Liabilities</t>
  </si>
  <si>
    <t>Total Current Liabilities</t>
  </si>
  <si>
    <t>Total Liabilities</t>
  </si>
  <si>
    <t>Total Equity and Liabilities</t>
  </si>
  <si>
    <t>Net asset per share (sen)</t>
  </si>
  <si>
    <t>Total Assets</t>
  </si>
  <si>
    <t>At 31 December 2007</t>
  </si>
  <si>
    <t>.</t>
  </si>
  <si>
    <t>Loss before taxation</t>
  </si>
  <si>
    <t>Prepaid lease payments</t>
  </si>
  <si>
    <t>Land held for development</t>
  </si>
  <si>
    <t>Non-current assets held for sale</t>
  </si>
  <si>
    <t>Property development expenditure</t>
  </si>
  <si>
    <t>Other receivables and prepaid expenses</t>
  </si>
  <si>
    <t>Tax recoverable</t>
  </si>
  <si>
    <t>Revaluation reserve</t>
  </si>
  <si>
    <t>Accumulated loss</t>
  </si>
  <si>
    <t>Deferred tax liabilities</t>
  </si>
  <si>
    <t>The condensed consolidated balance sheet should be read in conjunction with the audited financial statements for the year ended 31 December 2007 and the accompanying explanatory notes attached to the interim financial statements.</t>
  </si>
  <si>
    <t xml:space="preserve">  (Loss) / profit  from operations</t>
  </si>
  <si>
    <t>Basic loss per ordinary share (sen)</t>
  </si>
  <si>
    <t>The condensed consolidated income statements should be read in conjunction with the audited financial statements for the year ended 31 December 2007 and the accompanying explanatory notes attached to the interim financial statements.</t>
  </si>
  <si>
    <t xml:space="preserve">  Interest expense</t>
  </si>
  <si>
    <t xml:space="preserve">  Interest paid</t>
  </si>
  <si>
    <t>Purchase of property, plant and equipment</t>
  </si>
  <si>
    <t>Purchase of investment properties</t>
  </si>
  <si>
    <t>Interest income received</t>
  </si>
  <si>
    <t xml:space="preserve">Net Cash From Investing Activities  </t>
  </si>
  <si>
    <t>Repayment of HP and lease payables</t>
  </si>
  <si>
    <t>The condensed consolidated cash flow statement should be read in conjunction with the audited financial statements for the year ended 31 December 2007 and the accompanying explanatory notes attached to the interim financial statements.</t>
  </si>
  <si>
    <t>At 1 January 2008</t>
  </si>
  <si>
    <t>EQUITY AND LIABILITIES</t>
  </si>
  <si>
    <t>Loss for the period</t>
  </si>
  <si>
    <t>Transfer to accumulated loss</t>
  </si>
  <si>
    <t>Revaluation surplus</t>
  </si>
  <si>
    <t>Loss for the year</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</si>
  <si>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</si>
  <si>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  Bad debts written off</t>
  </si>
  <si>
    <t xml:space="preserve">  Write down on inventories</t>
  </si>
  <si>
    <t>Disposal of property, plant and equipment</t>
  </si>
  <si>
    <t xml:space="preserve">  Gain on disposal of investment in subsidiary companies</t>
  </si>
  <si>
    <t>INTERIM REPORT FOR THE PERIOD ENDED 30 JUNE 2008</t>
  </si>
  <si>
    <t>30-June-2008</t>
  </si>
  <si>
    <t>6 months ended</t>
  </si>
  <si>
    <t>At 30 June 2008</t>
  </si>
  <si>
    <t xml:space="preserve">  Loss on disposal of investment properties</t>
  </si>
  <si>
    <t xml:space="preserve">  Write back of provision for doubtful debts</t>
  </si>
  <si>
    <t>Disposal of investment properties</t>
  </si>
  <si>
    <t>31-Dec -2007</t>
  </si>
  <si>
    <t>Profit / (Loss) before tax</t>
  </si>
  <si>
    <t xml:space="preserve">  (Gain) \ Loss on disposal of property, plant and equipment</t>
  </si>
  <si>
    <t xml:space="preserve">  Tax refund</t>
  </si>
  <si>
    <t>3 months ended</t>
  </si>
  <si>
    <t xml:space="preserve">Block discount payables </t>
  </si>
  <si>
    <t xml:space="preserve">Term loans </t>
  </si>
  <si>
    <t>Rrepayment of term loans</t>
  </si>
  <si>
    <t>Net Cash Used In Financing Activities</t>
  </si>
  <si>
    <t>NET DECREASE IN CASH AND CASH EQUIVALENTS</t>
  </si>
  <si>
    <t xml:space="preserve">  Waiver of term loan</t>
  </si>
  <si>
    <t>Net cash inflow from disposal of subsidiary companies</t>
  </si>
  <si>
    <t>Decrease/(Increase) in deposit pledged to banks</t>
  </si>
  <si>
    <t>Addition to land held for development</t>
  </si>
  <si>
    <t xml:space="preserve">  Depreciation of property, plant and equipment</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</si>
</sst>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s>
  <fonts count="20">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b/>
      <sz val="14"/>
      <name val="Times New Roman"/>
      <family val="1"/>
    </font>
    <font>
      <b/>
      <sz val="13"/>
      <name val="Times New Roman"/>
      <family val="1"/>
    </font>
    <font>
      <b/>
      <u val="single"/>
      <sz val="14"/>
      <name val="Times New Roman"/>
      <family val="1"/>
    </font>
    <font>
      <b/>
      <i/>
      <sz val="11"/>
      <name val="Times New Roman"/>
      <family val="1"/>
    </font>
    <font>
      <b/>
      <sz val="10"/>
      <name val="Arial"/>
      <family val="0"/>
    </font>
    <font>
      <sz val="10"/>
      <name val="Courier"/>
      <family val="0"/>
    </font>
    <font>
      <b/>
      <i/>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7" fillId="0" borderId="0">
      <alignment/>
      <protection/>
    </xf>
    <xf numFmtId="37" fontId="17" fillId="0" borderId="0">
      <alignment/>
      <protection/>
    </xf>
    <xf numFmtId="9" fontId="0" fillId="0" borderId="0" applyFont="0" applyFill="0" applyBorder="0" applyAlignment="0" applyProtection="0"/>
    <xf numFmtId="0" fontId="3" fillId="0" borderId="1" applyProtection="0">
      <alignment/>
    </xf>
  </cellStyleXfs>
  <cellXfs count="176">
    <xf numFmtId="0" fontId="0" fillId="0" borderId="0" xfId="0" applyAlignment="1">
      <alignment/>
    </xf>
    <xf numFmtId="189" fontId="9" fillId="0" borderId="0" xfId="18" applyNumberFormat="1" applyFont="1" applyBorder="1" applyAlignment="1" applyProtection="1">
      <alignment horizontal="left"/>
      <protection/>
    </xf>
    <xf numFmtId="0" fontId="10" fillId="0" borderId="0" xfId="0" applyFont="1" applyAlignment="1">
      <alignment/>
    </xf>
    <xf numFmtId="0" fontId="9" fillId="0" borderId="0" xfId="0" applyFont="1" applyAlignment="1">
      <alignment horizontal="right"/>
    </xf>
    <xf numFmtId="189" fontId="11" fillId="0" borderId="0" xfId="18"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18"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15" applyNumberFormat="1" applyFont="1" applyFill="1" applyBorder="1" applyAlignment="1">
      <alignment horizontal="right"/>
    </xf>
    <xf numFmtId="38" fontId="9" fillId="0" borderId="0" xfId="15" applyNumberFormat="1" applyFont="1" applyFill="1" applyBorder="1" applyAlignment="1">
      <alignment horizontal="right"/>
    </xf>
    <xf numFmtId="0" fontId="10" fillId="0" borderId="0" xfId="0" applyFont="1" applyAlignment="1">
      <alignment horizontal="right"/>
    </xf>
    <xf numFmtId="0" fontId="9" fillId="0" borderId="0" xfId="0" applyFont="1" applyAlignment="1">
      <alignment/>
    </xf>
    <xf numFmtId="200" fontId="9" fillId="0" borderId="0" xfId="15" applyNumberFormat="1" applyFont="1" applyFill="1" applyBorder="1" applyAlignment="1">
      <alignment horizontal="right"/>
    </xf>
    <xf numFmtId="185" fontId="10" fillId="0" borderId="0" xfId="15"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10" fillId="0" borderId="2" xfId="0" applyFont="1" applyBorder="1" applyAlignment="1">
      <alignment/>
    </xf>
    <xf numFmtId="0" fontId="9" fillId="0" borderId="2"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right" vertical="top" wrapText="1"/>
    </xf>
    <xf numFmtId="0" fontId="9" fillId="0" borderId="0" xfId="0" applyFont="1" applyFill="1" applyAlignment="1">
      <alignment horizontal="right" vertical="top" wrapText="1"/>
    </xf>
    <xf numFmtId="0" fontId="9" fillId="0" borderId="2" xfId="0" applyFont="1" applyBorder="1" applyAlignment="1">
      <alignment vertical="top" wrapText="1"/>
    </xf>
    <xf numFmtId="0" fontId="9" fillId="0" borderId="2"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15" applyNumberFormat="1" applyFont="1" applyAlignment="1">
      <alignment vertical="top" wrapText="1"/>
    </xf>
    <xf numFmtId="185" fontId="9" fillId="0" borderId="0" xfId="15"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2" xfId="0" applyNumberFormat="1" applyFont="1" applyBorder="1" applyAlignment="1">
      <alignment vertical="top" wrapText="1"/>
    </xf>
    <xf numFmtId="185" fontId="10" fillId="0" borderId="2"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15" applyNumberFormat="1" applyFont="1" applyBorder="1" applyAlignment="1">
      <alignment vertical="top" wrapText="1"/>
    </xf>
    <xf numFmtId="0" fontId="9" fillId="0" borderId="0" xfId="0" applyFont="1" applyAlignment="1">
      <alignment vertical="center" wrapText="1"/>
    </xf>
    <xf numFmtId="185" fontId="9" fillId="0" borderId="0" xfId="15"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214" fontId="9" fillId="0" borderId="0" xfId="0" applyNumberFormat="1" applyFont="1" applyFill="1" applyAlignment="1" quotePrefix="1">
      <alignment horizontal="right"/>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0" fontId="10" fillId="0" borderId="0" xfId="0" applyFont="1" applyFill="1" applyAlignment="1">
      <alignment horizontal="center"/>
    </xf>
    <xf numFmtId="185" fontId="10" fillId="0" borderId="0" xfId="0" applyNumberFormat="1" applyFont="1" applyFill="1" applyAlignment="1">
      <alignment/>
    </xf>
    <xf numFmtId="0" fontId="11" fillId="0" borderId="0" xfId="0" applyFont="1" applyAlignment="1">
      <alignment wrapText="1"/>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19" fillId="0" borderId="0" xfId="18" applyNumberFormat="1" applyFont="1" applyFill="1" applyBorder="1" applyAlignment="1" applyProtection="1">
      <alignment horizontal="center"/>
      <protection/>
    </xf>
    <xf numFmtId="189" fontId="19"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8"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10" fillId="0" borderId="0" xfId="15" applyNumberFormat="1" applyFont="1" applyFill="1" applyAlignment="1">
      <alignment/>
    </xf>
    <xf numFmtId="0" fontId="9" fillId="0" borderId="0" xfId="0" applyFont="1" applyFill="1" applyAlignment="1">
      <alignment horizontal="centerContinuous" vertical="top" wrapText="1"/>
    </xf>
    <xf numFmtId="185" fontId="9" fillId="0" borderId="0" xfId="15"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quotePrefix="1">
      <alignment horizontal="left"/>
    </xf>
    <xf numFmtId="0" fontId="9" fillId="0" borderId="0" xfId="0" applyFont="1" applyFill="1" applyAlignment="1">
      <alignment horizontal="center"/>
    </xf>
    <xf numFmtId="16" fontId="9" fillId="0" borderId="0" xfId="0" applyNumberFormat="1" applyFont="1" applyFill="1" applyAlignment="1">
      <alignment horizontal="center"/>
    </xf>
    <xf numFmtId="214" fontId="10" fillId="0" borderId="0" xfId="0" applyNumberFormat="1" applyFont="1" applyFill="1" applyAlignment="1">
      <alignment/>
    </xf>
    <xf numFmtId="16" fontId="9" fillId="0" borderId="2" xfId="0" applyNumberFormat="1" applyFont="1" applyFill="1" applyBorder="1" applyAlignment="1">
      <alignment horizontal="center"/>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185" fontId="9" fillId="0" borderId="3" xfId="15" applyNumberFormat="1" applyFont="1" applyFill="1" applyBorder="1" applyAlignment="1">
      <alignment horizontal="center"/>
    </xf>
    <xf numFmtId="0" fontId="9" fillId="0" borderId="0" xfId="0" applyFont="1" applyFill="1" applyAlignment="1">
      <alignment horizontal="left"/>
    </xf>
    <xf numFmtId="185" fontId="10" fillId="0" borderId="0" xfId="0" applyNumberFormat="1" applyFont="1" applyFill="1" applyAlignment="1">
      <alignment horizontal="center"/>
    </xf>
    <xf numFmtId="185" fontId="10" fillId="0" borderId="4" xfId="15" applyNumberFormat="1" applyFont="1" applyFill="1" applyBorder="1" applyAlignment="1">
      <alignment horizontal="center"/>
    </xf>
    <xf numFmtId="185" fontId="9" fillId="0" borderId="1" xfId="15" applyNumberFormat="1" applyFont="1" applyFill="1" applyBorder="1" applyAlignment="1">
      <alignment horizontal="center"/>
    </xf>
    <xf numFmtId="0" fontId="15" fillId="0" borderId="0" xfId="0" applyFont="1" applyFill="1" applyAlignment="1">
      <alignment horizontal="left" wrapText="1"/>
    </xf>
    <xf numFmtId="16" fontId="10" fillId="0" borderId="0" xfId="0" applyNumberFormat="1" applyFont="1" applyFill="1" applyAlignment="1">
      <alignment horizontal="center"/>
    </xf>
    <xf numFmtId="0" fontId="10" fillId="0" borderId="4" xfId="0" applyFont="1" applyFill="1" applyBorder="1" applyAlignment="1">
      <alignment horizontal="center"/>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85" fontId="10" fillId="0" borderId="0" xfId="15" applyNumberFormat="1" applyFont="1" applyFill="1" applyBorder="1" applyAlignment="1">
      <alignment/>
    </xf>
    <xf numFmtId="43" fontId="10" fillId="0" borderId="0" xfId="15" applyNumberFormat="1" applyFont="1" applyFill="1" applyBorder="1" applyAlignment="1">
      <alignment/>
    </xf>
    <xf numFmtId="3" fontId="10" fillId="0" borderId="0" xfId="0" applyNumberFormat="1" applyFont="1" applyFill="1" applyAlignment="1">
      <alignment/>
    </xf>
    <xf numFmtId="185" fontId="9" fillId="0" borderId="0" xfId="15" applyNumberFormat="1" applyFont="1" applyFill="1" applyAlignment="1">
      <alignment/>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15" applyNumberFormat="1" applyFont="1" applyFill="1" applyAlignment="1">
      <alignment vertical="top" wrapText="1"/>
    </xf>
    <xf numFmtId="185" fontId="9" fillId="0" borderId="0" xfId="15" applyNumberFormat="1" applyFont="1" applyFill="1" applyAlignment="1">
      <alignment vertical="top" wrapText="1"/>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185" fontId="9" fillId="0" borderId="2" xfId="15" applyNumberFormat="1" applyFont="1" applyFill="1" applyBorder="1" applyAlignment="1">
      <alignment/>
    </xf>
    <xf numFmtId="185" fontId="9" fillId="0" borderId="3" xfId="15" applyNumberFormat="1" applyFont="1" applyFill="1" applyBorder="1" applyAlignment="1">
      <alignment horizontal="right"/>
    </xf>
    <xf numFmtId="43" fontId="9" fillId="0" borderId="0" xfId="15" applyNumberFormat="1" applyFont="1" applyFill="1" applyBorder="1" applyAlignment="1" quotePrefix="1">
      <alignment horizontal="right"/>
    </xf>
    <xf numFmtId="0" fontId="9" fillId="0" borderId="0" xfId="0" applyFont="1" applyFill="1" applyAlignment="1">
      <alignment horizontal="right"/>
    </xf>
    <xf numFmtId="0" fontId="0" fillId="0" borderId="0" xfId="0" applyFill="1" applyAlignment="1">
      <alignment/>
    </xf>
    <xf numFmtId="185" fontId="9" fillId="0" borderId="0" xfId="15" applyNumberFormat="1" applyFont="1" applyFill="1" applyAlignment="1">
      <alignment horizontal="center"/>
    </xf>
    <xf numFmtId="185" fontId="9" fillId="0" borderId="0" xfId="15" applyNumberFormat="1" applyFont="1" applyFill="1" applyAlignment="1">
      <alignment horizontal="left"/>
    </xf>
    <xf numFmtId="185" fontId="9" fillId="0" borderId="0" xfId="15" applyNumberFormat="1" applyFont="1" applyFill="1" applyAlignment="1">
      <alignment horizontal="justify"/>
    </xf>
    <xf numFmtId="0" fontId="9" fillId="0" borderId="0" xfId="0" applyFont="1" applyFill="1" applyBorder="1" applyAlignment="1">
      <alignment/>
    </xf>
    <xf numFmtId="185" fontId="9" fillId="0" borderId="0" xfId="15" applyNumberFormat="1" applyFont="1" applyFill="1" applyBorder="1" applyAlignment="1">
      <alignment horizontal="justify"/>
    </xf>
    <xf numFmtId="0" fontId="10" fillId="0" borderId="0" xfId="0" applyFont="1" applyFill="1" applyBorder="1" applyAlignment="1">
      <alignment horizontal="left"/>
    </xf>
    <xf numFmtId="3" fontId="10" fillId="0" borderId="0" xfId="0" applyNumberFormat="1" applyFont="1" applyFill="1" applyBorder="1" applyAlignment="1">
      <alignment/>
    </xf>
    <xf numFmtId="185" fontId="9" fillId="0" borderId="0" xfId="15" applyNumberFormat="1" applyFont="1" applyFill="1" applyBorder="1" applyAlignment="1">
      <alignment/>
    </xf>
    <xf numFmtId="0" fontId="10" fillId="0" borderId="0" xfId="0" applyFont="1" applyFill="1" applyAlignment="1" quotePrefix="1">
      <alignment horizontal="left" wrapText="1"/>
    </xf>
    <xf numFmtId="185" fontId="9" fillId="0" borderId="2" xfId="15" applyNumberFormat="1" applyFont="1" applyFill="1" applyBorder="1" applyAlignment="1">
      <alignment horizontal="justify"/>
    </xf>
    <xf numFmtId="185" fontId="9" fillId="0" borderId="0" xfId="15" applyNumberFormat="1" applyFont="1" applyFill="1" applyBorder="1" applyAlignment="1">
      <alignment wrapText="1"/>
    </xf>
    <xf numFmtId="189" fontId="9" fillId="0" borderId="0" xfId="18" applyNumberFormat="1" applyFont="1" applyFill="1" applyBorder="1" applyAlignment="1">
      <alignment horizontal="right"/>
    </xf>
    <xf numFmtId="49" fontId="9" fillId="0" borderId="0" xfId="0" applyNumberFormat="1" applyFont="1" applyFill="1" applyAlignment="1">
      <alignment horizontal="right"/>
    </xf>
    <xf numFmtId="189" fontId="9" fillId="0" borderId="2" xfId="18" applyNumberFormat="1" applyFont="1" applyFill="1" applyBorder="1" applyAlignment="1" applyProtection="1">
      <alignment horizontal="right"/>
      <protection/>
    </xf>
    <xf numFmtId="185" fontId="9" fillId="0" borderId="4" xfId="15" applyNumberFormat="1" applyFont="1" applyFill="1" applyBorder="1" applyAlignment="1">
      <alignment/>
    </xf>
    <xf numFmtId="185" fontId="9" fillId="0" borderId="3"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0" fontId="10" fillId="0" borderId="0" xfId="0" applyFont="1" applyFill="1" applyAlignment="1">
      <alignment horizontal="left" wrapText="1"/>
    </xf>
    <xf numFmtId="189" fontId="9" fillId="0" borderId="0" xfId="38" applyNumberFormat="1" applyFont="1" applyFill="1" applyAlignment="1">
      <alignment vertical="center"/>
      <protection/>
    </xf>
    <xf numFmtId="189" fontId="9" fillId="0" borderId="0" xfId="18" applyNumberFormat="1" applyFont="1" applyFill="1" applyAlignment="1">
      <alignment/>
    </xf>
    <xf numFmtId="194" fontId="9" fillId="0" borderId="0" xfId="15" applyNumberFormat="1" applyFont="1" applyFill="1" applyBorder="1" applyAlignment="1" applyProtection="1">
      <alignment/>
      <protection/>
    </xf>
    <xf numFmtId="194" fontId="10" fillId="0" borderId="0" xfId="15"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0" xfId="0" applyNumberFormat="1" applyFont="1" applyFill="1" applyAlignment="1">
      <alignment horizontal="right" vertical="top"/>
    </xf>
    <xf numFmtId="185" fontId="9" fillId="0" borderId="2" xfId="15"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185" fontId="1" fillId="0" borderId="0" xfId="0" applyNumberFormat="1" applyFont="1" applyAlignment="1">
      <alignment/>
    </xf>
    <xf numFmtId="0" fontId="10" fillId="0" borderId="0" xfId="0" applyFont="1" applyFill="1" applyAlignment="1">
      <alignment vertical="top" wrapText="1"/>
    </xf>
    <xf numFmtId="185" fontId="1" fillId="0" borderId="0" xfId="15" applyNumberFormat="1" applyFont="1" applyAlignment="1">
      <alignment/>
    </xf>
    <xf numFmtId="185" fontId="1" fillId="0" borderId="0" xfId="15" applyNumberFormat="1" applyFont="1" applyFill="1" applyBorder="1" applyAlignment="1">
      <alignment vertical="center" wrapText="1"/>
    </xf>
    <xf numFmtId="49" fontId="9" fillId="0" borderId="2"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214" fontId="9" fillId="0" borderId="0" xfId="0" applyNumberFormat="1" applyFont="1" applyFill="1" applyBorder="1" applyAlignment="1" quotePrefix="1">
      <alignment horizontal="right"/>
    </xf>
    <xf numFmtId="15" fontId="9" fillId="0" borderId="0" xfId="0" applyNumberFormat="1" applyFont="1" applyBorder="1" applyAlignment="1">
      <alignment horizontal="right"/>
    </xf>
    <xf numFmtId="0" fontId="10" fillId="0" borderId="0" xfId="0" applyFont="1" applyBorder="1" applyAlignment="1">
      <alignment horizontal="right"/>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10" fillId="0" borderId="0" xfId="0" applyFont="1" applyFill="1" applyAlignment="1" quotePrefix="1">
      <alignment horizontal="left" wrapText="1"/>
    </xf>
    <xf numFmtId="0" fontId="16" fillId="0" borderId="0" xfId="0" applyFont="1" applyFill="1" applyAlignment="1">
      <alignment horizontal="justify" wrapText="1"/>
    </xf>
    <xf numFmtId="0" fontId="9" fillId="0" borderId="0" xfId="0" applyFont="1" applyFill="1" applyAlignment="1">
      <alignment horizontal="justify"/>
    </xf>
    <xf numFmtId="0" fontId="10" fillId="0" borderId="0" xfId="0" applyFont="1" applyFill="1" applyAlignment="1">
      <alignment horizontal="left" wrapText="1"/>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1"/>
  <sheetViews>
    <sheetView showGridLines="0" tabSelected="1" zoomScale="75" zoomScaleNormal="75" zoomScaleSheetLayoutView="85" workbookViewId="0" topLeftCell="A1">
      <selection activeCell="C6" sqref="C6"/>
    </sheetView>
  </sheetViews>
  <sheetFormatPr defaultColWidth="12.7109375" defaultRowHeight="12.75"/>
  <cols>
    <col min="1" max="1" width="55.7109375" style="104" customWidth="1"/>
    <col min="2" max="2" width="8.140625" style="105" customWidth="1"/>
    <col min="3" max="3" width="20.421875" style="106" customWidth="1"/>
    <col min="4" max="4" width="5.7109375" style="63" customWidth="1"/>
    <col min="5" max="5" width="22.57421875" style="63" bestFit="1" customWidth="1"/>
    <col min="6" max="6" width="12.7109375" style="63" customWidth="1"/>
    <col min="7" max="7" width="14.421875" style="63" bestFit="1" customWidth="1"/>
    <col min="8" max="8" width="12.7109375" style="63" customWidth="1"/>
    <col min="9" max="10" width="14.28125" style="63" bestFit="1" customWidth="1"/>
    <col min="11" max="16384" width="12.7109375" style="63" customWidth="1"/>
  </cols>
  <sheetData>
    <row r="1" spans="1:5" ht="15.75">
      <c r="A1" s="64" t="s">
        <v>0</v>
      </c>
      <c r="B1" s="65"/>
      <c r="C1" s="147"/>
      <c r="E1" s="62"/>
    </row>
    <row r="2" spans="1:5" ht="15.75">
      <c r="A2" s="64" t="s">
        <v>128</v>
      </c>
      <c r="B2" s="65"/>
      <c r="C2" s="147"/>
      <c r="E2" s="62"/>
    </row>
    <row r="3" spans="1:3" ht="15.75">
      <c r="A3" s="66"/>
      <c r="B3" s="65"/>
      <c r="C3" s="147"/>
    </row>
    <row r="4" spans="1:3" ht="15.75">
      <c r="A4" s="168" t="s">
        <v>56</v>
      </c>
      <c r="B4" s="169"/>
      <c r="C4" s="169"/>
    </row>
    <row r="5" spans="1:3" ht="15.75">
      <c r="A5" s="68"/>
      <c r="B5" s="67"/>
      <c r="C5" s="148"/>
    </row>
    <row r="6" spans="1:5" s="62" customFormat="1" ht="15.75">
      <c r="A6" s="57"/>
      <c r="B6" s="58"/>
      <c r="C6" s="139" t="s">
        <v>57</v>
      </c>
      <c r="E6" s="139" t="s">
        <v>57</v>
      </c>
    </row>
    <row r="7" spans="1:5" s="62" customFormat="1" ht="15.75">
      <c r="A7" s="57"/>
      <c r="B7" s="58"/>
      <c r="C7" s="140" t="s">
        <v>129</v>
      </c>
      <c r="D7" s="88"/>
      <c r="E7" s="140" t="s">
        <v>135</v>
      </c>
    </row>
    <row r="8" spans="1:5" s="62" customFormat="1" ht="15.75">
      <c r="A8" s="57"/>
      <c r="B8" s="58"/>
      <c r="C8" s="141" t="s">
        <v>26</v>
      </c>
      <c r="E8" s="141" t="s">
        <v>26</v>
      </c>
    </row>
    <row r="9" spans="1:5" s="62" customFormat="1" ht="15.75">
      <c r="A9" s="57"/>
      <c r="B9" s="58"/>
      <c r="C9" s="53" t="s">
        <v>58</v>
      </c>
      <c r="E9" s="53" t="s">
        <v>59</v>
      </c>
    </row>
    <row r="10" spans="1:5" s="62" customFormat="1" ht="15.75">
      <c r="A10" s="59" t="s">
        <v>60</v>
      </c>
      <c r="B10" s="58"/>
      <c r="C10" s="53"/>
      <c r="E10" s="12"/>
    </row>
    <row r="11" spans="1:3" s="61" customFormat="1" ht="15.75">
      <c r="A11" s="60" t="s">
        <v>82</v>
      </c>
      <c r="B11" s="69"/>
      <c r="C11" s="149"/>
    </row>
    <row r="12" spans="1:5" s="61" customFormat="1" ht="15.75">
      <c r="A12" s="70" t="s">
        <v>61</v>
      </c>
      <c r="B12" s="71"/>
      <c r="C12" s="60">
        <v>19455640</v>
      </c>
      <c r="E12" s="60">
        <v>20051164</v>
      </c>
    </row>
    <row r="13" spans="1:5" s="61" customFormat="1" ht="15.75">
      <c r="A13" s="70" t="s">
        <v>62</v>
      </c>
      <c r="B13" s="71"/>
      <c r="C13" s="60">
        <v>73436295</v>
      </c>
      <c r="E13" s="60">
        <v>73347431</v>
      </c>
    </row>
    <row r="14" spans="1:5" s="61" customFormat="1" ht="15.75">
      <c r="A14" s="70" t="s">
        <v>96</v>
      </c>
      <c r="B14" s="71"/>
      <c r="C14" s="60">
        <v>987180</v>
      </c>
      <c r="E14" s="60">
        <v>987180</v>
      </c>
    </row>
    <row r="15" spans="1:5" s="61" customFormat="1" ht="15.75">
      <c r="A15" s="70" t="s">
        <v>63</v>
      </c>
      <c r="B15" s="71"/>
      <c r="C15" s="60">
        <v>1392953</v>
      </c>
      <c r="E15" s="60">
        <v>1392953</v>
      </c>
    </row>
    <row r="16" spans="1:5" s="61" customFormat="1" ht="15.75">
      <c r="A16" s="70" t="s">
        <v>97</v>
      </c>
      <c r="B16" s="71"/>
      <c r="C16" s="60">
        <v>38248367</v>
      </c>
      <c r="E16" s="60">
        <v>38248367</v>
      </c>
    </row>
    <row r="17" spans="1:5" s="61" customFormat="1" ht="15.75">
      <c r="A17" s="70" t="s">
        <v>64</v>
      </c>
      <c r="B17" s="71"/>
      <c r="C17" s="60">
        <v>1500000</v>
      </c>
      <c r="E17" s="60">
        <v>2000000</v>
      </c>
    </row>
    <row r="18" spans="1:5" s="61" customFormat="1" ht="15.75">
      <c r="A18" s="61" t="s">
        <v>65</v>
      </c>
      <c r="B18" s="71"/>
      <c r="C18" s="60">
        <v>2705712</v>
      </c>
      <c r="E18" s="60">
        <v>3102120</v>
      </c>
    </row>
    <row r="19" spans="1:5" s="61" customFormat="1" ht="15.75">
      <c r="A19" s="60" t="s">
        <v>84</v>
      </c>
      <c r="B19" s="71"/>
      <c r="C19" s="142">
        <f>SUM(C12:C18)</f>
        <v>137726147</v>
      </c>
      <c r="E19" s="142">
        <f>SUM(E12:E18)</f>
        <v>139129215</v>
      </c>
    </row>
    <row r="20" spans="2:5" s="61" customFormat="1" ht="15.75">
      <c r="B20" s="73"/>
      <c r="C20" s="59"/>
      <c r="E20" s="59"/>
    </row>
    <row r="21" spans="1:5" s="61" customFormat="1" ht="15.75">
      <c r="A21" s="60" t="s">
        <v>66</v>
      </c>
      <c r="B21" s="74"/>
      <c r="C21" s="59"/>
      <c r="E21" s="59"/>
    </row>
    <row r="22" spans="1:5" s="61" customFormat="1" ht="15.75">
      <c r="A22" s="72" t="s">
        <v>98</v>
      </c>
      <c r="B22" s="71"/>
      <c r="C22" s="59">
        <v>292507693</v>
      </c>
      <c r="E22" s="59">
        <v>294907693</v>
      </c>
    </row>
    <row r="23" spans="1:5" s="61" customFormat="1" ht="15.75">
      <c r="A23" s="70" t="s">
        <v>99</v>
      </c>
      <c r="B23" s="71"/>
      <c r="C23" s="59">
        <v>0</v>
      </c>
      <c r="E23" s="59">
        <v>11363352</v>
      </c>
    </row>
    <row r="24" spans="1:5" s="61" customFormat="1" ht="15.75">
      <c r="A24" s="70" t="s">
        <v>67</v>
      </c>
      <c r="B24" s="71"/>
      <c r="C24" s="59">
        <v>34367834</v>
      </c>
      <c r="E24" s="59">
        <v>37677701</v>
      </c>
    </row>
    <row r="25" spans="1:5" s="61" customFormat="1" ht="15.75">
      <c r="A25" s="70" t="s">
        <v>64</v>
      </c>
      <c r="B25" s="71"/>
      <c r="C25" s="59">
        <v>46344549</v>
      </c>
      <c r="E25" s="59">
        <v>51527142</v>
      </c>
    </row>
    <row r="26" spans="1:5" s="61" customFormat="1" ht="15.75">
      <c r="A26" s="70" t="s">
        <v>68</v>
      </c>
      <c r="B26" s="71"/>
      <c r="C26" s="59">
        <v>10171096</v>
      </c>
      <c r="E26" s="59">
        <v>10290094</v>
      </c>
    </row>
    <row r="27" spans="1:5" s="61" customFormat="1" ht="15.75">
      <c r="A27" s="70" t="s">
        <v>100</v>
      </c>
      <c r="B27" s="71"/>
      <c r="C27" s="59">
        <v>44910191</v>
      </c>
      <c r="E27" s="59">
        <v>26089857</v>
      </c>
    </row>
    <row r="28" spans="1:5" s="61" customFormat="1" ht="15.75">
      <c r="A28" s="61" t="s">
        <v>101</v>
      </c>
      <c r="B28" s="71"/>
      <c r="C28" s="59">
        <v>2429809</v>
      </c>
      <c r="E28" s="59">
        <v>3039890</v>
      </c>
    </row>
    <row r="29" spans="1:5" s="61" customFormat="1" ht="15.75">
      <c r="A29" s="61" t="s">
        <v>69</v>
      </c>
      <c r="B29" s="71"/>
      <c r="C29" s="59">
        <v>3342071</v>
      </c>
      <c r="E29" s="60">
        <v>10037973</v>
      </c>
    </row>
    <row r="30" spans="1:5" s="61" customFormat="1" ht="15.75">
      <c r="A30" s="61" t="s">
        <v>70</v>
      </c>
      <c r="B30" s="71"/>
      <c r="C30" s="59">
        <v>6089142</v>
      </c>
      <c r="E30" s="59">
        <v>7688709</v>
      </c>
    </row>
    <row r="31" spans="1:5" s="61" customFormat="1" ht="15.75">
      <c r="A31" s="59" t="s">
        <v>83</v>
      </c>
      <c r="B31" s="75"/>
      <c r="C31" s="142">
        <f>SUM(C22:C30)</f>
        <v>440162385</v>
      </c>
      <c r="D31" s="60"/>
      <c r="E31" s="142">
        <f>SUM(E22:E30)</f>
        <v>452622411</v>
      </c>
    </row>
    <row r="32" spans="1:5" s="61" customFormat="1" ht="15.75">
      <c r="A32" s="59"/>
      <c r="B32" s="75"/>
      <c r="C32" s="60"/>
      <c r="D32" s="60"/>
      <c r="E32" s="60"/>
    </row>
    <row r="33" spans="1:5" s="61" customFormat="1" ht="16.5" thickBot="1">
      <c r="A33" s="76" t="s">
        <v>92</v>
      </c>
      <c r="B33" s="75"/>
      <c r="C33" s="143">
        <f>C19+C31</f>
        <v>577888532</v>
      </c>
      <c r="E33" s="143">
        <f>E19+E31</f>
        <v>591751626</v>
      </c>
    </row>
    <row r="34" spans="1:5" s="61" customFormat="1" ht="16.5" thickTop="1">
      <c r="A34" s="76"/>
      <c r="B34" s="75"/>
      <c r="C34" s="60"/>
      <c r="E34" s="60"/>
    </row>
    <row r="35" spans="1:5" s="61" customFormat="1" ht="15.75">
      <c r="A35" s="138" t="s">
        <v>118</v>
      </c>
      <c r="B35" s="73"/>
      <c r="C35" s="59"/>
      <c r="E35" s="59"/>
    </row>
    <row r="36" spans="1:5" s="61" customFormat="1" ht="15.75">
      <c r="A36" s="61" t="s">
        <v>79</v>
      </c>
      <c r="B36" s="71"/>
      <c r="C36" s="59">
        <v>446669151</v>
      </c>
      <c r="E36" s="59">
        <v>446669151</v>
      </c>
    </row>
    <row r="37" spans="1:5" s="61" customFormat="1" ht="15.75">
      <c r="A37" s="61" t="s">
        <v>102</v>
      </c>
      <c r="B37" s="71"/>
      <c r="C37" s="59">
        <v>100590</v>
      </c>
      <c r="E37" s="59">
        <v>100590</v>
      </c>
    </row>
    <row r="38" spans="1:5" s="61" customFormat="1" ht="15.75">
      <c r="A38" s="61" t="s">
        <v>103</v>
      </c>
      <c r="B38" s="73"/>
      <c r="C38" s="144">
        <v>-313043592</v>
      </c>
      <c r="E38" s="144">
        <v>-300059665</v>
      </c>
    </row>
    <row r="39" spans="1:5" s="61" customFormat="1" ht="15.75">
      <c r="A39" s="60"/>
      <c r="B39" s="73"/>
      <c r="C39" s="60">
        <f>SUM(C36:C38)</f>
        <v>133726149</v>
      </c>
      <c r="E39" s="60">
        <f>SUM(E36:E38)</f>
        <v>146710076</v>
      </c>
    </row>
    <row r="40" spans="1:5" s="61" customFormat="1" ht="15.75">
      <c r="A40" s="61" t="s">
        <v>80</v>
      </c>
      <c r="B40" s="73"/>
      <c r="C40" s="145">
        <v>0</v>
      </c>
      <c r="E40" s="145">
        <v>1030410</v>
      </c>
    </row>
    <row r="41" spans="1:5" s="61" customFormat="1" ht="15.75">
      <c r="A41" s="60" t="s">
        <v>85</v>
      </c>
      <c r="B41" s="73"/>
      <c r="C41" s="144">
        <f>SUM(C39:C40)</f>
        <v>133726149</v>
      </c>
      <c r="E41" s="144">
        <f>SUM(E39:E40)</f>
        <v>147740486</v>
      </c>
    </row>
    <row r="42" spans="1:5" s="61" customFormat="1" ht="15.75">
      <c r="A42" s="60"/>
      <c r="B42" s="73"/>
      <c r="C42" s="59"/>
      <c r="E42" s="59"/>
    </row>
    <row r="43" spans="1:5" s="61" customFormat="1" ht="15.75">
      <c r="A43" s="60" t="s">
        <v>86</v>
      </c>
      <c r="B43" s="73"/>
      <c r="C43" s="59"/>
      <c r="E43" s="59"/>
    </row>
    <row r="44" spans="1:5" s="61" customFormat="1" ht="15.75">
      <c r="A44" s="70" t="s">
        <v>74</v>
      </c>
      <c r="B44" s="71"/>
      <c r="C44" s="59">
        <v>438353</v>
      </c>
      <c r="E44" s="59">
        <v>658949</v>
      </c>
    </row>
    <row r="45" spans="1:7" s="61" customFormat="1" ht="15.75">
      <c r="A45" s="61" t="s">
        <v>78</v>
      </c>
      <c r="B45" s="59"/>
      <c r="C45" s="59">
        <v>9842943</v>
      </c>
      <c r="E45" s="59">
        <v>12006747</v>
      </c>
      <c r="G45" s="108"/>
    </row>
    <row r="46" spans="1:5" s="61" customFormat="1" ht="15.75">
      <c r="A46" s="72" t="s">
        <v>104</v>
      </c>
      <c r="B46" s="75"/>
      <c r="C46" s="144">
        <v>6103812</v>
      </c>
      <c r="E46" s="144">
        <v>6276662</v>
      </c>
    </row>
    <row r="47" spans="1:5" s="61" customFormat="1" ht="15.75">
      <c r="A47" s="59" t="s">
        <v>87</v>
      </c>
      <c r="B47" s="71"/>
      <c r="C47" s="142">
        <f>SUM(C44:C46)</f>
        <v>16385108</v>
      </c>
      <c r="E47" s="142">
        <f>SUM(E44:E46)</f>
        <v>18942358</v>
      </c>
    </row>
    <row r="48" spans="1:5" s="61" customFormat="1" ht="15.75">
      <c r="A48" s="59"/>
      <c r="B48" s="71"/>
      <c r="C48" s="60"/>
      <c r="E48" s="60"/>
    </row>
    <row r="49" spans="1:5" s="61" customFormat="1" ht="15.75">
      <c r="A49" s="59" t="s">
        <v>71</v>
      </c>
      <c r="B49" s="75"/>
      <c r="C49" s="59"/>
      <c r="E49" s="59"/>
    </row>
    <row r="50" spans="1:5" s="61" customFormat="1" ht="15.75">
      <c r="A50" s="70" t="s">
        <v>72</v>
      </c>
      <c r="B50" s="71"/>
      <c r="C50" s="59">
        <v>41749240</v>
      </c>
      <c r="E50" s="59">
        <v>41749770</v>
      </c>
    </row>
    <row r="51" spans="1:5" s="61" customFormat="1" ht="15.75">
      <c r="A51" s="70" t="s">
        <v>73</v>
      </c>
      <c r="B51" s="71"/>
      <c r="C51" s="59">
        <v>168915753</v>
      </c>
      <c r="E51" s="59">
        <v>167997633</v>
      </c>
    </row>
    <row r="52" spans="1:5" s="61" customFormat="1" ht="15.75">
      <c r="A52" s="70" t="s">
        <v>74</v>
      </c>
      <c r="B52" s="71"/>
      <c r="C52" s="59">
        <v>493116</v>
      </c>
      <c r="E52" s="59">
        <v>469297</v>
      </c>
    </row>
    <row r="53" spans="1:5" s="61" customFormat="1" ht="15.75">
      <c r="A53" s="70" t="s">
        <v>77</v>
      </c>
      <c r="B53" s="71"/>
      <c r="C53" s="59">
        <v>95516795</v>
      </c>
      <c r="E53" s="59">
        <v>98232015</v>
      </c>
    </row>
    <row r="54" spans="1:5" s="61" customFormat="1" ht="15.75">
      <c r="A54" s="70" t="s">
        <v>75</v>
      </c>
      <c r="B54" s="71"/>
      <c r="C54" s="59">
        <v>73979815</v>
      </c>
      <c r="E54" s="59">
        <v>72435022</v>
      </c>
    </row>
    <row r="55" spans="1:5" s="61" customFormat="1" ht="15.75">
      <c r="A55" s="61" t="s">
        <v>140</v>
      </c>
      <c r="B55" s="71"/>
      <c r="C55" s="59">
        <v>29328734</v>
      </c>
      <c r="E55" s="59">
        <v>26262669</v>
      </c>
    </row>
    <row r="56" spans="1:5" s="61" customFormat="1" ht="15.75">
      <c r="A56" s="70" t="s">
        <v>141</v>
      </c>
      <c r="B56" s="71"/>
      <c r="C56" s="59">
        <v>11624436</v>
      </c>
      <c r="E56" s="59">
        <v>10684708</v>
      </c>
    </row>
    <row r="57" spans="1:5" s="61" customFormat="1" ht="15.75">
      <c r="A57" s="70" t="s">
        <v>76</v>
      </c>
      <c r="B57" s="71"/>
      <c r="C57" s="59">
        <v>6169386</v>
      </c>
      <c r="E57" s="59">
        <v>7237668</v>
      </c>
    </row>
    <row r="58" spans="1:6" s="61" customFormat="1" ht="15.75">
      <c r="A58" s="59" t="s">
        <v>88</v>
      </c>
      <c r="B58" s="77"/>
      <c r="C58" s="142">
        <f>SUM(C50:C57)</f>
        <v>427777275</v>
      </c>
      <c r="E58" s="142">
        <f>SUM(E50:E57)</f>
        <v>425068782</v>
      </c>
      <c r="F58" s="108"/>
    </row>
    <row r="59" spans="1:6" s="61" customFormat="1" ht="15.75">
      <c r="A59" s="59"/>
      <c r="B59" s="77"/>
      <c r="C59" s="60"/>
      <c r="E59" s="60"/>
      <c r="F59" s="108" t="s">
        <v>94</v>
      </c>
    </row>
    <row r="60" spans="1:6" s="61" customFormat="1" ht="15.75">
      <c r="A60" s="59" t="s">
        <v>89</v>
      </c>
      <c r="B60" s="77"/>
      <c r="C60" s="145">
        <f>C47+C58</f>
        <v>444162383</v>
      </c>
      <c r="E60" s="145">
        <f>E47+E58</f>
        <v>444011140</v>
      </c>
      <c r="F60" s="108"/>
    </row>
    <row r="61" spans="1:6" s="61" customFormat="1" ht="15.75">
      <c r="A61" s="59"/>
      <c r="B61" s="77"/>
      <c r="C61" s="60"/>
      <c r="E61" s="60"/>
      <c r="F61" s="108"/>
    </row>
    <row r="62" spans="1:5" s="61" customFormat="1" ht="16.5" thickBot="1">
      <c r="A62" s="59" t="s">
        <v>90</v>
      </c>
      <c r="B62" s="71"/>
      <c r="C62" s="143">
        <f>C41+C60</f>
        <v>577888532</v>
      </c>
      <c r="E62" s="143">
        <f>E60+E41</f>
        <v>591751626</v>
      </c>
    </row>
    <row r="63" spans="1:3" s="61" customFormat="1" ht="16.5" thickTop="1">
      <c r="A63" s="59"/>
      <c r="B63" s="71"/>
      <c r="C63" s="150"/>
    </row>
    <row r="64" spans="1:5" ht="15.75">
      <c r="A64" s="78" t="s">
        <v>91</v>
      </c>
      <c r="B64" s="79"/>
      <c r="C64" s="60">
        <v>29.93852355834621</v>
      </c>
      <c r="E64" s="62">
        <v>33</v>
      </c>
    </row>
    <row r="65" spans="1:3" ht="15.75">
      <c r="A65" s="63"/>
      <c r="B65" s="79"/>
      <c r="C65" s="62"/>
    </row>
    <row r="66" spans="1:3" ht="15.75">
      <c r="A66" s="63"/>
      <c r="B66" s="79"/>
      <c r="C66" s="62"/>
    </row>
    <row r="67" spans="1:5" ht="15.75">
      <c r="A67" s="170" t="s">
        <v>105</v>
      </c>
      <c r="B67" s="170"/>
      <c r="C67" s="170"/>
      <c r="D67" s="170"/>
      <c r="E67" s="170"/>
    </row>
    <row r="68" spans="1:5" ht="15.75">
      <c r="A68" s="170"/>
      <c r="B68" s="170"/>
      <c r="C68" s="170"/>
      <c r="D68" s="170"/>
      <c r="E68" s="170"/>
    </row>
    <row r="69" spans="1:5" ht="15.75">
      <c r="A69" s="170"/>
      <c r="B69" s="170"/>
      <c r="C69" s="170"/>
      <c r="D69" s="170"/>
      <c r="E69" s="170"/>
    </row>
    <row r="70" spans="3:5" ht="15.75">
      <c r="C70" s="60"/>
      <c r="E70" s="60"/>
    </row>
    <row r="71" ht="15.75">
      <c r="E71" s="106"/>
    </row>
    <row r="72" spans="4:5" ht="15.75">
      <c r="D72" s="106"/>
      <c r="E72" s="106"/>
    </row>
    <row r="73" ht="15.75">
      <c r="E73" s="106"/>
    </row>
    <row r="74" ht="15.75">
      <c r="E74" s="106"/>
    </row>
    <row r="75" ht="15.75">
      <c r="E75" s="106"/>
    </row>
    <row r="76" ht="15.75">
      <c r="E76" s="106"/>
    </row>
    <row r="77" ht="15.75">
      <c r="C77" s="63"/>
    </row>
    <row r="79" ht="15.75">
      <c r="C79" s="63"/>
    </row>
    <row r="83" ht="15.75">
      <c r="E83" s="106"/>
    </row>
    <row r="84" ht="15.75">
      <c r="E84" s="106"/>
    </row>
    <row r="85" ht="15.75">
      <c r="E85" s="106"/>
    </row>
    <row r="86" ht="15.75">
      <c r="E86" s="106"/>
    </row>
    <row r="87" ht="15.75">
      <c r="E87" s="106"/>
    </row>
    <row r="88" ht="15.75">
      <c r="E88" s="106"/>
    </row>
    <row r="89" ht="15.75">
      <c r="E89" s="106"/>
    </row>
    <row r="90" ht="15.75">
      <c r="E90" s="106"/>
    </row>
    <row r="91" ht="15.75">
      <c r="E91" s="106"/>
    </row>
  </sheetData>
  <mergeCells count="2">
    <mergeCell ref="A4:C4"/>
    <mergeCell ref="A67:E69"/>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1" r:id="rId1"/>
</worksheet>
</file>

<file path=xl/worksheets/sheet2.xml><?xml version="1.0" encoding="utf-8"?>
<worksheet xmlns="http://schemas.openxmlformats.org/spreadsheetml/2006/main" xmlns:r="http://schemas.openxmlformats.org/officeDocument/2006/relationships">
  <dimension ref="A1:M51"/>
  <sheetViews>
    <sheetView showGridLines="0" zoomScale="75" zoomScaleNormal="75" zoomScaleSheetLayoutView="75" workbookViewId="0" topLeftCell="A1">
      <selection activeCell="G31" sqref="G31"/>
    </sheetView>
  </sheetViews>
  <sheetFormatPr defaultColWidth="9.140625" defaultRowHeight="12.75"/>
  <cols>
    <col min="1" max="1" width="20.7109375" style="2" customWidth="1"/>
    <col min="2" max="2" width="13.00390625" style="2" customWidth="1"/>
    <col min="3" max="3" width="6.7109375" style="2" customWidth="1"/>
    <col min="4" max="4" width="2.28125" style="2" customWidth="1"/>
    <col min="5" max="5" width="21.140625" style="126" bestFit="1" customWidth="1"/>
    <col min="6" max="6" width="2.7109375" style="126" customWidth="1"/>
    <col min="7" max="7" width="20.8515625" style="126" customWidth="1"/>
    <col min="8" max="8" width="2.7109375" style="6" customWidth="1"/>
    <col min="9" max="9" width="18.7109375" style="126" bestFit="1" customWidth="1"/>
    <col min="10" max="10" width="2.7109375" style="2" customWidth="1"/>
    <col min="11" max="11" width="17.7109375" style="3" customWidth="1"/>
    <col min="12" max="12" width="8.8515625" style="2" customWidth="1"/>
    <col min="13" max="13" width="13.28125" style="2" bestFit="1" customWidth="1"/>
    <col min="14" max="16384" width="8.8515625" style="2" customWidth="1"/>
  </cols>
  <sheetData>
    <row r="1" ht="20.25" customHeight="1">
      <c r="A1" s="1" t="s">
        <v>0</v>
      </c>
    </row>
    <row r="2" ht="15.75">
      <c r="A2" s="1" t="s">
        <v>128</v>
      </c>
    </row>
    <row r="3" ht="15.75">
      <c r="A3" s="4"/>
    </row>
    <row r="4" ht="15.75">
      <c r="A4" s="5" t="s">
        <v>1</v>
      </c>
    </row>
    <row r="5" ht="15.75">
      <c r="A5" s="2" t="s">
        <v>2</v>
      </c>
    </row>
    <row r="6" spans="4:11" s="6" customFormat="1" ht="15.75">
      <c r="D6" s="7"/>
      <c r="E6" s="8"/>
      <c r="F6" s="8"/>
      <c r="G6" s="8"/>
      <c r="I6" s="8"/>
      <c r="K6" s="8"/>
    </row>
    <row r="7" spans="4:12" ht="15.75">
      <c r="D7" s="9"/>
      <c r="E7" s="10" t="s">
        <v>2</v>
      </c>
      <c r="F7" s="10"/>
      <c r="G7" s="10" t="s">
        <v>2</v>
      </c>
      <c r="I7" s="10" t="s">
        <v>2</v>
      </c>
      <c r="J7" s="6"/>
      <c r="K7" s="10" t="s">
        <v>2</v>
      </c>
      <c r="L7" s="6"/>
    </row>
    <row r="8" spans="4:11" ht="15.75">
      <c r="D8" s="11"/>
      <c r="E8" s="8" t="s">
        <v>139</v>
      </c>
      <c r="F8" s="8"/>
      <c r="G8" s="8" t="s">
        <v>139</v>
      </c>
      <c r="H8" s="8"/>
      <c r="I8" s="126" t="s">
        <v>3</v>
      </c>
      <c r="J8" s="16"/>
      <c r="K8" s="3" t="s">
        <v>3</v>
      </c>
    </row>
    <row r="9" spans="4:11" ht="15.75">
      <c r="D9" s="9"/>
      <c r="E9" s="164" t="s">
        <v>129</v>
      </c>
      <c r="F9" s="163"/>
      <c r="G9" s="165">
        <v>39263</v>
      </c>
      <c r="H9" s="163"/>
      <c r="I9" s="163" t="str">
        <f>E9</f>
        <v>30-June-2008</v>
      </c>
      <c r="J9" s="16"/>
      <c r="K9" s="166">
        <f>G9</f>
        <v>39263</v>
      </c>
    </row>
    <row r="10" spans="4:11" ht="15.75">
      <c r="D10" s="9"/>
      <c r="E10" s="162" t="s">
        <v>26</v>
      </c>
      <c r="F10" s="163"/>
      <c r="G10" s="162" t="s">
        <v>26</v>
      </c>
      <c r="H10" s="163"/>
      <c r="I10" s="162" t="s">
        <v>26</v>
      </c>
      <c r="J10" s="167"/>
      <c r="K10" s="162" t="s">
        <v>26</v>
      </c>
    </row>
    <row r="11" spans="4:11" ht="15.75">
      <c r="D11" s="9"/>
      <c r="E11" s="151"/>
      <c r="F11" s="151"/>
      <c r="G11" s="151"/>
      <c r="H11" s="152"/>
      <c r="I11" s="151"/>
      <c r="K11" s="151"/>
    </row>
    <row r="12" spans="1:12" s="13" customFormat="1" ht="30" customHeight="1">
      <c r="A12" s="118" t="s">
        <v>4</v>
      </c>
      <c r="B12" s="119"/>
      <c r="C12" s="119"/>
      <c r="D12" s="120"/>
      <c r="E12" s="153"/>
      <c r="F12" s="121"/>
      <c r="G12" s="122"/>
      <c r="H12" s="119"/>
      <c r="I12" s="122"/>
      <c r="J12" s="119"/>
      <c r="K12" s="121"/>
      <c r="L12" s="119"/>
    </row>
    <row r="13" spans="1:12" ht="15.75">
      <c r="A13" s="6" t="s">
        <v>5</v>
      </c>
      <c r="B13" s="6"/>
      <c r="C13" s="6"/>
      <c r="D13" s="73"/>
      <c r="E13" s="14">
        <v>24841127</v>
      </c>
      <c r="F13" s="14"/>
      <c r="G13" s="14">
        <v>25750277</v>
      </c>
      <c r="I13" s="14">
        <v>39051567</v>
      </c>
      <c r="J13" s="6"/>
      <c r="K13" s="14">
        <v>43948104</v>
      </c>
      <c r="L13" s="6"/>
    </row>
    <row r="14" spans="1:12" ht="15.75">
      <c r="A14" s="6"/>
      <c r="B14" s="6"/>
      <c r="C14" s="6"/>
      <c r="D14" s="73"/>
      <c r="E14" s="14"/>
      <c r="F14" s="14"/>
      <c r="G14" s="14"/>
      <c r="I14" s="14"/>
      <c r="J14" s="6"/>
      <c r="K14" s="14"/>
      <c r="L14" s="6"/>
    </row>
    <row r="15" spans="1:12" ht="15.75">
      <c r="A15" s="6" t="s">
        <v>6</v>
      </c>
      <c r="B15" s="6"/>
      <c r="C15" s="6"/>
      <c r="D15" s="73"/>
      <c r="E15" s="14">
        <v>-31316964</v>
      </c>
      <c r="F15" s="14"/>
      <c r="G15" s="14">
        <v>-26535539</v>
      </c>
      <c r="H15" s="80"/>
      <c r="I15" s="14">
        <v>-47657668</v>
      </c>
      <c r="J15" s="6"/>
      <c r="K15" s="14">
        <v>-51882793</v>
      </c>
      <c r="L15" s="6"/>
    </row>
    <row r="16" spans="1:12" ht="15.75">
      <c r="A16" s="6"/>
      <c r="B16" s="6"/>
      <c r="C16" s="6"/>
      <c r="D16" s="73"/>
      <c r="E16" s="14"/>
      <c r="F16" s="14"/>
      <c r="G16" s="14"/>
      <c r="H16" s="80"/>
      <c r="I16" s="14"/>
      <c r="J16" s="6"/>
      <c r="K16" s="14"/>
      <c r="L16" s="6"/>
    </row>
    <row r="17" spans="1:12" ht="15.75">
      <c r="A17" s="6" t="s">
        <v>7</v>
      </c>
      <c r="B17" s="6"/>
      <c r="C17" s="6"/>
      <c r="D17" s="73"/>
      <c r="E17" s="154">
        <v>1595991</v>
      </c>
      <c r="F17" s="14"/>
      <c r="G17" s="123">
        <v>1481155</v>
      </c>
      <c r="H17" s="80"/>
      <c r="I17" s="123">
        <v>3669864</v>
      </c>
      <c r="J17" s="6"/>
      <c r="K17" s="123">
        <v>4532087</v>
      </c>
      <c r="L17" s="6"/>
    </row>
    <row r="18" spans="1:12" ht="15.75">
      <c r="A18" s="6"/>
      <c r="B18" s="6"/>
      <c r="C18" s="6"/>
      <c r="D18" s="73"/>
      <c r="E18" s="14"/>
      <c r="F18" s="14"/>
      <c r="G18" s="14"/>
      <c r="H18" s="80"/>
      <c r="I18" s="14"/>
      <c r="J18" s="6"/>
      <c r="K18" s="14"/>
      <c r="L18" s="6"/>
    </row>
    <row r="19" spans="1:13" ht="15.75">
      <c r="A19" s="6" t="s">
        <v>106</v>
      </c>
      <c r="B19" s="6"/>
      <c r="C19" s="6"/>
      <c r="D19" s="73"/>
      <c r="E19" s="14">
        <f>SUM(E13:E17)</f>
        <v>-4879846</v>
      </c>
      <c r="F19" s="14"/>
      <c r="G19" s="14">
        <f>SUM(G13:G17)</f>
        <v>695893</v>
      </c>
      <c r="H19" s="80"/>
      <c r="I19" s="14">
        <f>SUM(I13:I17)</f>
        <v>-4936237</v>
      </c>
      <c r="J19" s="6"/>
      <c r="K19" s="14">
        <f>SUM(K13:K17)</f>
        <v>-3402602</v>
      </c>
      <c r="L19" s="6"/>
      <c r="M19" s="43"/>
    </row>
    <row r="20" spans="1:12" ht="15.75">
      <c r="A20" s="6"/>
      <c r="B20" s="6"/>
      <c r="C20" s="6"/>
      <c r="D20" s="73"/>
      <c r="E20" s="14"/>
      <c r="F20" s="14"/>
      <c r="G20" s="14"/>
      <c r="H20" s="80"/>
      <c r="I20" s="14"/>
      <c r="J20" s="6"/>
      <c r="K20" s="14"/>
      <c r="L20" s="6"/>
    </row>
    <row r="21" spans="1:12" ht="15.75">
      <c r="A21" s="6" t="s">
        <v>8</v>
      </c>
      <c r="B21" s="6"/>
      <c r="C21" s="6"/>
      <c r="D21" s="73"/>
      <c r="E21" s="154">
        <v>-4071109</v>
      </c>
      <c r="F21" s="14"/>
      <c r="G21" s="123">
        <v>-3872432</v>
      </c>
      <c r="H21" s="107"/>
      <c r="I21" s="123">
        <v>-9127338</v>
      </c>
      <c r="J21" s="95"/>
      <c r="K21" s="123">
        <v>-7589317</v>
      </c>
      <c r="L21" s="6"/>
    </row>
    <row r="22" spans="1:12" ht="15.75">
      <c r="A22" s="6"/>
      <c r="B22" s="6"/>
      <c r="C22" s="6"/>
      <c r="D22" s="73"/>
      <c r="E22" s="14"/>
      <c r="F22" s="14"/>
      <c r="G22" s="14"/>
      <c r="H22" s="107"/>
      <c r="I22" s="14"/>
      <c r="J22" s="95"/>
      <c r="K22" s="14"/>
      <c r="L22" s="6"/>
    </row>
    <row r="23" spans="1:12" ht="15.75">
      <c r="A23" s="97" t="s">
        <v>95</v>
      </c>
      <c r="B23" s="6"/>
      <c r="C23" s="6"/>
      <c r="D23" s="73"/>
      <c r="E23" s="14">
        <f>SUM(E19:E21)</f>
        <v>-8950955</v>
      </c>
      <c r="F23" s="14"/>
      <c r="G23" s="14">
        <f>SUM(G19:G21)</f>
        <v>-3176539</v>
      </c>
      <c r="H23" s="80"/>
      <c r="I23" s="14">
        <f>SUM(I19:I21)</f>
        <v>-14063575</v>
      </c>
      <c r="J23" s="6"/>
      <c r="K23" s="14">
        <f>SUM(K19:K21)</f>
        <v>-10991919</v>
      </c>
      <c r="L23" s="6"/>
    </row>
    <row r="24" spans="1:12" ht="15.75">
      <c r="A24" s="93"/>
      <c r="B24" s="6"/>
      <c r="C24" s="6"/>
      <c r="D24" s="73"/>
      <c r="E24" s="14"/>
      <c r="F24" s="14"/>
      <c r="G24" s="14"/>
      <c r="H24" s="80"/>
      <c r="I24" s="14"/>
      <c r="J24" s="6"/>
      <c r="K24" s="14"/>
      <c r="L24" s="6"/>
    </row>
    <row r="25" spans="1:12" ht="15.75">
      <c r="A25" s="91" t="s">
        <v>9</v>
      </c>
      <c r="B25" s="6"/>
      <c r="C25" s="6"/>
      <c r="D25" s="73"/>
      <c r="E25" s="154">
        <v>166499</v>
      </c>
      <c r="F25" s="14"/>
      <c r="G25" s="123">
        <v>14668</v>
      </c>
      <c r="H25" s="80"/>
      <c r="I25" s="123">
        <v>49238</v>
      </c>
      <c r="J25" s="6"/>
      <c r="K25" s="123">
        <v>-202502</v>
      </c>
      <c r="L25" s="6"/>
    </row>
    <row r="26" spans="1:12" ht="15.75">
      <c r="A26" s="93"/>
      <c r="B26" s="6"/>
      <c r="C26" s="6"/>
      <c r="D26" s="73"/>
      <c r="E26" s="15"/>
      <c r="F26" s="15"/>
      <c r="G26" s="14"/>
      <c r="I26" s="14"/>
      <c r="J26" s="6"/>
      <c r="K26" s="14"/>
      <c r="L26" s="6"/>
    </row>
    <row r="27" spans="1:12" ht="16.5" thickBot="1">
      <c r="A27" s="97" t="s">
        <v>119</v>
      </c>
      <c r="B27" s="6"/>
      <c r="C27" s="6"/>
      <c r="D27" s="73"/>
      <c r="E27" s="124">
        <f>SUM(E23:E25)</f>
        <v>-8784456</v>
      </c>
      <c r="F27" s="14"/>
      <c r="G27" s="124">
        <f>SUM(G23:G25)</f>
        <v>-3161871</v>
      </c>
      <c r="I27" s="124">
        <f>SUM(I23:I25)</f>
        <v>-14014337</v>
      </c>
      <c r="J27" s="6"/>
      <c r="K27" s="124">
        <f>SUM(K23:K25)</f>
        <v>-11194421</v>
      </c>
      <c r="L27" s="6"/>
    </row>
    <row r="28" spans="1:12" ht="16.5" thickTop="1">
      <c r="A28" s="93"/>
      <c r="B28" s="6"/>
      <c r="C28" s="6"/>
      <c r="D28" s="73"/>
      <c r="E28" s="14"/>
      <c r="F28" s="14"/>
      <c r="G28" s="14"/>
      <c r="I28" s="14"/>
      <c r="J28" s="6"/>
      <c r="K28" s="14"/>
      <c r="L28" s="6"/>
    </row>
    <row r="29" spans="1:12" ht="15.75">
      <c r="A29" s="91" t="s">
        <v>10</v>
      </c>
      <c r="B29" s="6"/>
      <c r="C29" s="6"/>
      <c r="D29" s="73"/>
      <c r="E29" s="14"/>
      <c r="F29" s="14"/>
      <c r="G29" s="14"/>
      <c r="I29" s="14"/>
      <c r="J29" s="6"/>
      <c r="K29" s="14"/>
      <c r="L29" s="6"/>
    </row>
    <row r="30" spans="1:12" ht="15.75">
      <c r="A30" s="91" t="s">
        <v>11</v>
      </c>
      <c r="B30" s="6"/>
      <c r="C30" s="6"/>
      <c r="D30" s="73"/>
      <c r="E30" s="14">
        <v>-7758867</v>
      </c>
      <c r="F30" s="14"/>
      <c r="G30" s="110">
        <v>-3155315</v>
      </c>
      <c r="I30" s="14">
        <v>-12983927</v>
      </c>
      <c r="J30" s="6"/>
      <c r="K30" s="110">
        <v>-11181181</v>
      </c>
      <c r="L30" s="6"/>
    </row>
    <row r="31" spans="1:12" ht="15.75">
      <c r="A31" s="91" t="s">
        <v>12</v>
      </c>
      <c r="B31" s="6"/>
      <c r="C31" s="6"/>
      <c r="D31" s="73"/>
      <c r="E31" s="154">
        <v>-1025589</v>
      </c>
      <c r="F31" s="14"/>
      <c r="G31" s="123">
        <v>-6556</v>
      </c>
      <c r="H31" s="10"/>
      <c r="I31" s="154">
        <v>-1030410</v>
      </c>
      <c r="J31" s="95"/>
      <c r="K31" s="123">
        <v>-13240</v>
      </c>
      <c r="L31" s="6"/>
    </row>
    <row r="32" spans="1:12" ht="15.75">
      <c r="A32" s="91"/>
      <c r="B32" s="6"/>
      <c r="C32" s="6"/>
      <c r="D32" s="73"/>
      <c r="E32" s="14"/>
      <c r="F32" s="14"/>
      <c r="G32" s="14"/>
      <c r="H32" s="10"/>
      <c r="I32" s="14"/>
      <c r="J32" s="95"/>
      <c r="K32" s="14"/>
      <c r="L32" s="6"/>
    </row>
    <row r="33" spans="1:12" ht="16.5" thickBot="1">
      <c r="A33" s="90"/>
      <c r="B33" s="6"/>
      <c r="C33" s="6"/>
      <c r="D33" s="73"/>
      <c r="E33" s="124">
        <f>SUM(E30:E32)</f>
        <v>-8784456</v>
      </c>
      <c r="F33" s="14"/>
      <c r="G33" s="124">
        <f>SUM(G30:G31)</f>
        <v>-3161871</v>
      </c>
      <c r="I33" s="124">
        <f>SUM(I30:I31)</f>
        <v>-14014337</v>
      </c>
      <c r="J33" s="6"/>
      <c r="K33" s="124">
        <f>SUM(K30:K31)</f>
        <v>-11194421</v>
      </c>
      <c r="L33" s="6"/>
    </row>
    <row r="34" spans="1:12" ht="16.5" thickTop="1">
      <c r="A34" s="6"/>
      <c r="B34" s="6"/>
      <c r="C34" s="6"/>
      <c r="D34" s="73"/>
      <c r="E34" s="18"/>
      <c r="F34" s="18"/>
      <c r="G34" s="14"/>
      <c r="I34" s="18"/>
      <c r="J34" s="6"/>
      <c r="K34" s="14"/>
      <c r="L34" s="6"/>
    </row>
    <row r="35" spans="1:12" ht="15.75">
      <c r="A35" s="91" t="s">
        <v>107</v>
      </c>
      <c r="B35" s="6"/>
      <c r="C35" s="6"/>
      <c r="D35" s="73"/>
      <c r="E35" s="125">
        <v>-1.7370501147503694</v>
      </c>
      <c r="F35" s="125"/>
      <c r="G35" s="125">
        <v>-0.71</v>
      </c>
      <c r="I35" s="125">
        <v>-2.906833160725711</v>
      </c>
      <c r="J35" s="6"/>
      <c r="K35" s="125">
        <v>-2.51</v>
      </c>
      <c r="L35" s="6"/>
    </row>
    <row r="36" spans="1:12" ht="15.75">
      <c r="A36" s="6"/>
      <c r="B36" s="6"/>
      <c r="C36" s="6"/>
      <c r="D36" s="6"/>
      <c r="J36" s="6"/>
      <c r="K36" s="126"/>
      <c r="L36" s="6"/>
    </row>
    <row r="37" spans="1:12" ht="15.75">
      <c r="A37" s="6"/>
      <c r="B37" s="6"/>
      <c r="C37" s="6"/>
      <c r="D37" s="73"/>
      <c r="E37" s="14"/>
      <c r="F37" s="14"/>
      <c r="G37" s="14"/>
      <c r="I37" s="14"/>
      <c r="J37" s="6"/>
      <c r="K37" s="14"/>
      <c r="L37" s="6"/>
    </row>
    <row r="38" spans="1:12" ht="12.75">
      <c r="A38" s="170" t="s">
        <v>108</v>
      </c>
      <c r="B38" s="170"/>
      <c r="C38" s="170"/>
      <c r="D38" s="170"/>
      <c r="E38" s="170"/>
      <c r="F38" s="170"/>
      <c r="G38" s="170"/>
      <c r="H38" s="170"/>
      <c r="I38" s="170"/>
      <c r="J38" s="170"/>
      <c r="K38" s="170"/>
      <c r="L38" s="127"/>
    </row>
    <row r="39" spans="1:12" ht="15.75">
      <c r="A39" s="170"/>
      <c r="B39" s="170"/>
      <c r="C39" s="170"/>
      <c r="D39" s="170"/>
      <c r="E39" s="170"/>
      <c r="F39" s="170"/>
      <c r="G39" s="170"/>
      <c r="H39" s="170"/>
      <c r="I39" s="170"/>
      <c r="J39" s="170"/>
      <c r="K39" s="170"/>
      <c r="L39" s="6"/>
    </row>
    <row r="40" spans="1:12" ht="15.75">
      <c r="A40" s="170"/>
      <c r="B40" s="170"/>
      <c r="C40" s="170"/>
      <c r="D40" s="170"/>
      <c r="E40" s="170"/>
      <c r="F40" s="170"/>
      <c r="G40" s="170"/>
      <c r="H40" s="170"/>
      <c r="I40" s="170"/>
      <c r="J40" s="170"/>
      <c r="K40" s="170"/>
      <c r="L40" s="6"/>
    </row>
    <row r="41" spans="2:11" ht="15.75" customHeight="1">
      <c r="B41" s="56"/>
      <c r="C41" s="56"/>
      <c r="D41" s="56"/>
      <c r="E41" s="155"/>
      <c r="F41" s="155"/>
      <c r="G41" s="155"/>
      <c r="H41" s="155"/>
      <c r="I41" s="155"/>
      <c r="J41" s="56"/>
      <c r="K41" s="56"/>
    </row>
    <row r="42" spans="1:11" ht="15.75">
      <c r="A42" s="56"/>
      <c r="B42" s="56"/>
      <c r="C42" s="56"/>
      <c r="D42" s="56"/>
      <c r="E42" s="155"/>
      <c r="F42" s="155"/>
      <c r="G42" s="155"/>
      <c r="H42" s="155"/>
      <c r="I42" s="155"/>
      <c r="J42" s="56"/>
      <c r="K42" s="56"/>
    </row>
    <row r="43" spans="5:11" ht="15.75">
      <c r="E43" s="156"/>
      <c r="F43" s="156"/>
      <c r="G43" s="156"/>
      <c r="I43" s="157"/>
      <c r="K43" s="16"/>
    </row>
    <row r="44" spans="5:11" ht="15.75">
      <c r="E44" s="156"/>
      <c r="F44" s="156"/>
      <c r="G44" s="156"/>
      <c r="I44" s="156"/>
      <c r="K44" s="16"/>
    </row>
    <row r="45" spans="5:11" ht="15.75">
      <c r="E45" s="156"/>
      <c r="F45" s="156"/>
      <c r="G45" s="156"/>
      <c r="I45" s="156"/>
      <c r="K45" s="16"/>
    </row>
    <row r="46" ht="15.75">
      <c r="D46" s="19"/>
    </row>
    <row r="47" ht="15.75">
      <c r="D47" s="19"/>
    </row>
    <row r="48" ht="15.75">
      <c r="D48" s="19"/>
    </row>
    <row r="49" ht="15.75">
      <c r="D49" s="19"/>
    </row>
    <row r="50" ht="15.75">
      <c r="D50" s="19"/>
    </row>
    <row r="51" ht="15.75">
      <c r="D51" s="19"/>
    </row>
  </sheetData>
  <mergeCells count="1">
    <mergeCell ref="A38:K40"/>
  </mergeCells>
  <printOptions/>
  <pageMargins left="0.5" right="0.34" top="1" bottom="0.75"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showGridLines="0" zoomScale="75" zoomScaleNormal="75" workbookViewId="0" topLeftCell="A1">
      <selection activeCell="K31" sqref="K31"/>
    </sheetView>
  </sheetViews>
  <sheetFormatPr defaultColWidth="9.140625" defaultRowHeight="12.75"/>
  <cols>
    <col min="1" max="1" width="37.00390625" style="20" customWidth="1"/>
    <col min="2" max="2" width="16.7109375" style="20" customWidth="1"/>
    <col min="3" max="3" width="1.7109375" style="20" customWidth="1"/>
    <col min="4" max="4" width="19.7109375" style="20" customWidth="1"/>
    <col min="5" max="5" width="2.00390625" style="20" customWidth="1"/>
    <col min="6" max="6" width="19.7109375" style="20" customWidth="1"/>
    <col min="7" max="7" width="1.57421875" style="20" customWidth="1"/>
    <col min="8" max="8" width="20.57421875" style="20" bestFit="1" customWidth="1"/>
    <col min="9" max="9" width="1.7109375" style="20" customWidth="1"/>
    <col min="10" max="10" width="18.57421875" style="20" customWidth="1"/>
    <col min="11" max="11" width="19.28125" style="20" customWidth="1"/>
    <col min="12" max="16384" width="8.8515625" style="20" customWidth="1"/>
  </cols>
  <sheetData>
    <row r="1" ht="21" customHeight="1">
      <c r="A1" s="1" t="s">
        <v>0</v>
      </c>
    </row>
    <row r="2" ht="21" customHeight="1">
      <c r="A2" s="1" t="s">
        <v>128</v>
      </c>
    </row>
    <row r="3" ht="21" customHeight="1">
      <c r="A3" s="17"/>
    </row>
    <row r="4" s="2" customFormat="1" ht="19.5" customHeight="1">
      <c r="A4" s="17" t="s">
        <v>13</v>
      </c>
    </row>
    <row r="5" ht="15" customHeight="1">
      <c r="A5" s="2"/>
    </row>
    <row r="6" ht="15" customHeight="1">
      <c r="A6" s="2"/>
    </row>
    <row r="7" spans="1:11" s="25" customFormat="1" ht="15" customHeight="1">
      <c r="A7" s="21"/>
      <c r="B7" s="22"/>
      <c r="C7" s="22"/>
      <c r="D7" s="23" t="s">
        <v>14</v>
      </c>
      <c r="E7" s="23"/>
      <c r="F7" s="23"/>
      <c r="G7" s="21"/>
      <c r="H7" s="21"/>
      <c r="I7" s="21"/>
      <c r="J7" s="21"/>
      <c r="K7" s="24"/>
    </row>
    <row r="8" spans="1:11" s="25" customFormat="1" ht="15" customHeight="1">
      <c r="A8" s="21"/>
      <c r="B8" s="22"/>
      <c r="C8" s="22"/>
      <c r="D8" s="23" t="s">
        <v>15</v>
      </c>
      <c r="E8" s="23"/>
      <c r="F8" s="23"/>
      <c r="G8" s="21"/>
      <c r="H8" s="21"/>
      <c r="I8" s="21"/>
      <c r="J8" s="21"/>
      <c r="K8" s="24"/>
    </row>
    <row r="9" spans="1:11" s="25" customFormat="1" ht="15" customHeight="1">
      <c r="A9" s="21"/>
      <c r="B9" s="26"/>
      <c r="C9" s="26"/>
      <c r="D9" s="27" t="s">
        <v>16</v>
      </c>
      <c r="E9" s="23"/>
      <c r="F9" s="23"/>
      <c r="G9" s="21"/>
      <c r="H9" s="24"/>
      <c r="I9" s="21"/>
      <c r="J9" s="81"/>
      <c r="K9" s="24"/>
    </row>
    <row r="10" spans="1:11" ht="15" customHeight="1">
      <c r="A10" s="28"/>
      <c r="B10" s="29"/>
      <c r="C10" s="29"/>
      <c r="D10" s="29"/>
      <c r="E10" s="29"/>
      <c r="F10" s="29"/>
      <c r="G10" s="29"/>
      <c r="H10" s="30"/>
      <c r="I10" s="30"/>
      <c r="J10" s="30"/>
      <c r="K10" s="2"/>
    </row>
    <row r="11" spans="1:11" s="25" customFormat="1" ht="15" customHeight="1">
      <c r="A11" s="28"/>
      <c r="B11" s="29" t="s">
        <v>17</v>
      </c>
      <c r="C11" s="29"/>
      <c r="D11" s="29" t="s">
        <v>18</v>
      </c>
      <c r="E11" s="29"/>
      <c r="F11" s="29" t="s">
        <v>19</v>
      </c>
      <c r="G11" s="29"/>
      <c r="H11" s="29" t="s">
        <v>20</v>
      </c>
      <c r="I11" s="29"/>
      <c r="J11" s="29"/>
      <c r="K11" s="24"/>
    </row>
    <row r="12" spans="1:11" s="25" customFormat="1" ht="15" customHeight="1">
      <c r="A12" s="28"/>
      <c r="B12" s="29" t="s">
        <v>21</v>
      </c>
      <c r="C12" s="29"/>
      <c r="D12" s="29" t="s">
        <v>22</v>
      </c>
      <c r="E12" s="29"/>
      <c r="F12" s="29" t="s">
        <v>23</v>
      </c>
      <c r="G12" s="29"/>
      <c r="H12" s="29" t="s">
        <v>24</v>
      </c>
      <c r="I12" s="29"/>
      <c r="J12" s="29" t="s">
        <v>25</v>
      </c>
      <c r="K12" s="24"/>
    </row>
    <row r="13" spans="1:11" s="25" customFormat="1" ht="15" customHeight="1">
      <c r="A13" s="31"/>
      <c r="B13" s="32" t="s">
        <v>26</v>
      </c>
      <c r="C13" s="32"/>
      <c r="D13" s="32" t="s">
        <v>26</v>
      </c>
      <c r="E13" s="32"/>
      <c r="F13" s="32" t="s">
        <v>26</v>
      </c>
      <c r="G13" s="32"/>
      <c r="H13" s="32" t="s">
        <v>26</v>
      </c>
      <c r="I13" s="32"/>
      <c r="J13" s="32" t="s">
        <v>26</v>
      </c>
      <c r="K13" s="24"/>
    </row>
    <row r="14" spans="1:11" s="36" customFormat="1" ht="15" customHeight="1" hidden="1">
      <c r="A14" s="28"/>
      <c r="B14" s="33"/>
      <c r="C14" s="28"/>
      <c r="D14" s="28"/>
      <c r="E14" s="28"/>
      <c r="F14" s="28"/>
      <c r="G14" s="28"/>
      <c r="H14" s="28"/>
      <c r="I14" s="28"/>
      <c r="J14" s="34"/>
      <c r="K14" s="35"/>
    </row>
    <row r="15" spans="1:11" s="36" customFormat="1" ht="18" customHeight="1" hidden="1">
      <c r="A15" s="33" t="s">
        <v>27</v>
      </c>
      <c r="B15" s="37">
        <v>2</v>
      </c>
      <c r="C15" s="38"/>
      <c r="D15" s="37">
        <v>2</v>
      </c>
      <c r="E15" s="37"/>
      <c r="F15" s="37"/>
      <c r="G15" s="39"/>
      <c r="H15" s="40">
        <v>-1557697</v>
      </c>
      <c r="I15" s="40"/>
      <c r="J15" s="34">
        <f>SUM(D15:H15)</f>
        <v>-1557695</v>
      </c>
      <c r="K15" s="35"/>
    </row>
    <row r="16" spans="1:11" s="36" customFormat="1" ht="12" customHeight="1" hidden="1">
      <c r="A16" s="33"/>
      <c r="B16" s="37"/>
      <c r="C16" s="38"/>
      <c r="D16" s="37"/>
      <c r="E16" s="37"/>
      <c r="F16" s="37"/>
      <c r="G16" s="39"/>
      <c r="H16" s="40"/>
      <c r="I16" s="40"/>
      <c r="J16" s="34"/>
      <c r="K16" s="35"/>
    </row>
    <row r="17" spans="1:11" s="36" customFormat="1" ht="18" customHeight="1" hidden="1">
      <c r="A17" s="33" t="s">
        <v>28</v>
      </c>
      <c r="B17" s="40">
        <v>412026302</v>
      </c>
      <c r="C17" s="40"/>
      <c r="D17" s="40">
        <v>412026302</v>
      </c>
      <c r="E17" s="40"/>
      <c r="F17" s="40"/>
      <c r="G17" s="40"/>
      <c r="H17" s="40">
        <v>0</v>
      </c>
      <c r="I17" s="40"/>
      <c r="J17" s="34">
        <f>SUM(D17:H17)</f>
        <v>412026302</v>
      </c>
      <c r="K17" s="35"/>
    </row>
    <row r="18" spans="1:11" s="36" customFormat="1" ht="12" customHeight="1" hidden="1">
      <c r="A18" s="33"/>
      <c r="B18" s="40"/>
      <c r="C18" s="40"/>
      <c r="D18" s="40"/>
      <c r="E18" s="40"/>
      <c r="F18" s="40"/>
      <c r="G18" s="40"/>
      <c r="H18" s="40"/>
      <c r="I18" s="40"/>
      <c r="J18" s="34"/>
      <c r="K18" s="35"/>
    </row>
    <row r="19" spans="1:11" s="36" customFormat="1" ht="18" customHeight="1" hidden="1">
      <c r="A19" s="33" t="s">
        <v>29</v>
      </c>
      <c r="B19" s="41">
        <v>0</v>
      </c>
      <c r="C19" s="41"/>
      <c r="D19" s="41">
        <v>0</v>
      </c>
      <c r="E19" s="41"/>
      <c r="F19" s="41"/>
      <c r="G19" s="41"/>
      <c r="H19" s="41">
        <v>-5001764</v>
      </c>
      <c r="I19" s="41"/>
      <c r="J19" s="42">
        <f>SUM(D19:H19)</f>
        <v>-5001764</v>
      </c>
      <c r="K19" s="35"/>
    </row>
    <row r="20" spans="1:11" ht="12" customHeight="1" hidden="1">
      <c r="A20" s="28"/>
      <c r="B20" s="33"/>
      <c r="C20" s="28"/>
      <c r="D20" s="28"/>
      <c r="E20" s="28"/>
      <c r="F20" s="28"/>
      <c r="G20" s="28"/>
      <c r="H20" s="28"/>
      <c r="I20" s="28"/>
      <c r="J20" s="43"/>
      <c r="K20" s="2"/>
    </row>
    <row r="21" spans="1:11" ht="18" customHeight="1" hidden="1">
      <c r="A21" s="44" t="s">
        <v>30</v>
      </c>
      <c r="B21" s="37">
        <v>412026304</v>
      </c>
      <c r="C21" s="38"/>
      <c r="D21" s="37">
        <v>412026304</v>
      </c>
      <c r="E21" s="37"/>
      <c r="F21" s="37"/>
      <c r="G21" s="38"/>
      <c r="H21" s="37">
        <v>-6559461</v>
      </c>
      <c r="I21" s="37"/>
      <c r="J21" s="37">
        <f>SUM(D21:H21)</f>
        <v>405466843</v>
      </c>
      <c r="K21" s="43"/>
    </row>
    <row r="22" spans="1:11" ht="12" customHeight="1" hidden="1">
      <c r="A22" s="45"/>
      <c r="B22" s="37"/>
      <c r="C22" s="38"/>
      <c r="D22" s="37"/>
      <c r="E22" s="37"/>
      <c r="F22" s="37"/>
      <c r="G22" s="38"/>
      <c r="H22" s="37"/>
      <c r="I22" s="37"/>
      <c r="J22" s="37"/>
      <c r="K22" s="2"/>
    </row>
    <row r="23" spans="1:11" ht="18" customHeight="1" hidden="1">
      <c r="A23" s="33" t="s">
        <v>31</v>
      </c>
      <c r="B23" s="37">
        <v>0</v>
      </c>
      <c r="C23" s="38"/>
      <c r="D23" s="37">
        <v>0</v>
      </c>
      <c r="E23" s="37"/>
      <c r="F23" s="37"/>
      <c r="G23" s="38"/>
      <c r="H23" s="37">
        <v>5085826</v>
      </c>
      <c r="I23" s="38"/>
      <c r="J23" s="37">
        <f>SUM(D23:H23)</f>
        <v>5085826</v>
      </c>
      <c r="K23" s="2"/>
    </row>
    <row r="24" spans="1:11" ht="12" customHeight="1" hidden="1">
      <c r="A24" s="33"/>
      <c r="B24" s="46"/>
      <c r="C24" s="38"/>
      <c r="D24" s="46"/>
      <c r="E24" s="46"/>
      <c r="F24" s="46"/>
      <c r="G24" s="38"/>
      <c r="H24" s="46"/>
      <c r="I24" s="38"/>
      <c r="J24" s="46"/>
      <c r="K24" s="2"/>
    </row>
    <row r="25" ht="18" customHeight="1">
      <c r="K25" s="2"/>
    </row>
    <row r="26" spans="1:11" ht="18" customHeight="1">
      <c r="A26" s="47" t="s">
        <v>32</v>
      </c>
      <c r="B26" s="114">
        <v>446669151</v>
      </c>
      <c r="C26" s="112"/>
      <c r="D26" s="111">
        <v>397300</v>
      </c>
      <c r="E26" s="111"/>
      <c r="F26" s="111">
        <v>-279751669</v>
      </c>
      <c r="G26" s="112"/>
      <c r="H26" s="111">
        <v>1067222</v>
      </c>
      <c r="I26" s="112"/>
      <c r="J26" s="111">
        <f>SUM(B26:H26)</f>
        <v>168382004</v>
      </c>
      <c r="K26" s="2"/>
    </row>
    <row r="27" spans="1:11" ht="18" customHeight="1">
      <c r="A27" s="47"/>
      <c r="B27" s="111"/>
      <c r="C27" s="112"/>
      <c r="D27" s="111"/>
      <c r="E27" s="111"/>
      <c r="F27" s="111"/>
      <c r="G27" s="112"/>
      <c r="H27" s="111"/>
      <c r="I27" s="112"/>
      <c r="J27" s="111"/>
      <c r="K27" s="2"/>
    </row>
    <row r="28" spans="1:11" ht="18" customHeight="1">
      <c r="A28" s="33" t="s">
        <v>120</v>
      </c>
      <c r="B28" s="113">
        <v>0</v>
      </c>
      <c r="C28" s="114"/>
      <c r="D28" s="114">
        <v>-397300</v>
      </c>
      <c r="E28" s="113"/>
      <c r="F28" s="114">
        <f>-D28</f>
        <v>397300</v>
      </c>
      <c r="G28" s="114"/>
      <c r="H28" s="114">
        <v>0</v>
      </c>
      <c r="I28" s="114"/>
      <c r="J28" s="111">
        <f>SUM(B28:H28)</f>
        <v>0</v>
      </c>
      <c r="K28" s="2"/>
    </row>
    <row r="29" spans="1:11" ht="18" customHeight="1">
      <c r="A29" s="47"/>
      <c r="B29" s="111"/>
      <c r="C29" s="112"/>
      <c r="D29" s="111"/>
      <c r="E29" s="111"/>
      <c r="F29" s="111"/>
      <c r="G29" s="112"/>
      <c r="H29" s="111"/>
      <c r="I29" s="112"/>
      <c r="J29" s="111"/>
      <c r="K29" s="2"/>
    </row>
    <row r="30" spans="1:11" ht="18" customHeight="1">
      <c r="A30" s="33" t="s">
        <v>121</v>
      </c>
      <c r="B30" s="113">
        <v>0</v>
      </c>
      <c r="C30" s="114"/>
      <c r="D30" s="114">
        <v>100590</v>
      </c>
      <c r="E30" s="113"/>
      <c r="F30" s="113">
        <v>0</v>
      </c>
      <c r="G30" s="114"/>
      <c r="H30" s="113">
        <v>0</v>
      </c>
      <c r="I30" s="114"/>
      <c r="J30" s="111">
        <f>SUM(B30:H30)</f>
        <v>100590</v>
      </c>
      <c r="K30" s="2"/>
    </row>
    <row r="31" spans="1:11" ht="18" customHeight="1">
      <c r="A31" s="33"/>
      <c r="B31" s="113"/>
      <c r="C31" s="114"/>
      <c r="D31" s="114"/>
      <c r="E31" s="113"/>
      <c r="F31" s="113"/>
      <c r="G31" s="114"/>
      <c r="H31" s="113"/>
      <c r="I31" s="114"/>
      <c r="J31" s="111"/>
      <c r="K31" s="2"/>
    </row>
    <row r="32" spans="1:11" ht="18" customHeight="1">
      <c r="A32" s="33" t="s">
        <v>122</v>
      </c>
      <c r="B32" s="113">
        <v>0</v>
      </c>
      <c r="C32" s="114"/>
      <c r="D32" s="113">
        <v>0</v>
      </c>
      <c r="E32" s="113"/>
      <c r="F32" s="114">
        <v>-20705296</v>
      </c>
      <c r="G32" s="114"/>
      <c r="H32" s="114">
        <v>-36812</v>
      </c>
      <c r="I32" s="114"/>
      <c r="J32" s="111">
        <f>SUM(B32:H32)</f>
        <v>-20742108</v>
      </c>
      <c r="K32" s="2"/>
    </row>
    <row r="33" spans="1:11" ht="18" customHeight="1">
      <c r="A33" s="2"/>
      <c r="B33" s="95"/>
      <c r="C33" s="95"/>
      <c r="D33" s="95"/>
      <c r="E33" s="95"/>
      <c r="F33" s="95"/>
      <c r="G33" s="95"/>
      <c r="H33" s="95"/>
      <c r="I33" s="95"/>
      <c r="J33" s="111"/>
      <c r="K33" s="2"/>
    </row>
    <row r="34" spans="1:11" ht="18" customHeight="1" thickBot="1">
      <c r="A34" s="47" t="s">
        <v>93</v>
      </c>
      <c r="B34" s="115">
        <f>SUM(B26:B33)</f>
        <v>446669151</v>
      </c>
      <c r="C34" s="116"/>
      <c r="D34" s="115">
        <f>SUM(D26:D33)</f>
        <v>100590</v>
      </c>
      <c r="E34" s="115"/>
      <c r="F34" s="115">
        <f>SUM(F26:F33)</f>
        <v>-300059665</v>
      </c>
      <c r="G34" s="116"/>
      <c r="H34" s="115">
        <f>SUM(H26:H33)</f>
        <v>1030410</v>
      </c>
      <c r="I34" s="116"/>
      <c r="J34" s="115">
        <f>SUM(J26:J33)</f>
        <v>147740486</v>
      </c>
      <c r="K34" s="2"/>
    </row>
    <row r="35" spans="2:11" ht="18" customHeight="1" thickTop="1">
      <c r="B35" s="117"/>
      <c r="C35" s="117"/>
      <c r="D35" s="117"/>
      <c r="E35" s="117"/>
      <c r="F35" s="117"/>
      <c r="G35" s="117"/>
      <c r="H35" s="117"/>
      <c r="I35" s="117"/>
      <c r="J35" s="117"/>
      <c r="K35" s="2"/>
    </row>
    <row r="36" spans="1:11" ht="18" customHeight="1">
      <c r="A36" s="47" t="s">
        <v>117</v>
      </c>
      <c r="B36" s="111">
        <v>446669151</v>
      </c>
      <c r="C36" s="112"/>
      <c r="D36" s="111">
        <v>100590</v>
      </c>
      <c r="E36" s="111"/>
      <c r="F36" s="111">
        <v>-300059665</v>
      </c>
      <c r="G36" s="112"/>
      <c r="H36" s="111">
        <v>1030410</v>
      </c>
      <c r="I36" s="112"/>
      <c r="J36" s="111">
        <f>SUM(B36:H36)</f>
        <v>147740486</v>
      </c>
      <c r="K36" s="2"/>
    </row>
    <row r="37" spans="1:11" ht="18" customHeight="1">
      <c r="A37" s="47"/>
      <c r="B37" s="111"/>
      <c r="C37" s="112"/>
      <c r="D37" s="111"/>
      <c r="E37" s="111"/>
      <c r="F37" s="111"/>
      <c r="G37" s="112"/>
      <c r="H37" s="111"/>
      <c r="I37" s="112"/>
      <c r="J37" s="111"/>
      <c r="K37" s="2"/>
    </row>
    <row r="38" spans="1:11" s="117" customFormat="1" ht="18" customHeight="1">
      <c r="A38" s="159" t="s">
        <v>119</v>
      </c>
      <c r="B38" s="113">
        <v>0</v>
      </c>
      <c r="C38" s="114"/>
      <c r="D38" s="113">
        <v>0</v>
      </c>
      <c r="E38" s="113"/>
      <c r="F38" s="114">
        <f>'Condensed IS'!I30</f>
        <v>-12983927</v>
      </c>
      <c r="G38" s="114"/>
      <c r="H38" s="114">
        <f>'Condensed IS'!I31</f>
        <v>-1030410</v>
      </c>
      <c r="I38" s="114"/>
      <c r="J38" s="111">
        <f>SUM(B38:H38)</f>
        <v>-14014337</v>
      </c>
      <c r="K38" s="6"/>
    </row>
    <row r="39" spans="1:11" ht="18" customHeight="1">
      <c r="A39" s="2"/>
      <c r="B39" s="95"/>
      <c r="C39" s="95"/>
      <c r="D39" s="95"/>
      <c r="E39" s="95"/>
      <c r="F39" s="95"/>
      <c r="G39" s="95"/>
      <c r="H39" s="95"/>
      <c r="I39" s="95"/>
      <c r="J39" s="111"/>
      <c r="K39" s="2"/>
    </row>
    <row r="40" spans="1:11" ht="18" customHeight="1" thickBot="1">
      <c r="A40" s="47" t="s">
        <v>131</v>
      </c>
      <c r="B40" s="115">
        <f>SUM(B36:B39)</f>
        <v>446669151</v>
      </c>
      <c r="C40" s="115"/>
      <c r="D40" s="115">
        <f>SUM(D36:D39)</f>
        <v>100590</v>
      </c>
      <c r="E40" s="115"/>
      <c r="F40" s="115">
        <f>SUM(F36:F39)</f>
        <v>-313043592</v>
      </c>
      <c r="G40" s="115">
        <f>SUM(G36:G39)</f>
        <v>0</v>
      </c>
      <c r="H40" s="115">
        <f>SUM(H36:H39)</f>
        <v>0</v>
      </c>
      <c r="I40" s="116"/>
      <c r="J40" s="115">
        <f>SUM(J36:J39)</f>
        <v>133726149</v>
      </c>
      <c r="K40" s="2"/>
    </row>
    <row r="41" spans="1:11" ht="18" customHeight="1" thickTop="1">
      <c r="A41" s="50"/>
      <c r="C41" s="112"/>
      <c r="D41" s="111"/>
      <c r="E41" s="111"/>
      <c r="F41" s="111"/>
      <c r="G41" s="112"/>
      <c r="H41" s="111"/>
      <c r="I41" s="112"/>
      <c r="J41" s="111"/>
      <c r="K41" s="2"/>
    </row>
    <row r="42" spans="1:11" ht="18" customHeight="1">
      <c r="A42" s="50"/>
      <c r="B42" s="48"/>
      <c r="C42" s="49"/>
      <c r="D42" s="48"/>
      <c r="E42" s="48"/>
      <c r="F42" s="48"/>
      <c r="G42" s="49"/>
      <c r="H42" s="48"/>
      <c r="I42" s="49"/>
      <c r="J42" s="48"/>
      <c r="K42" s="2"/>
    </row>
    <row r="43" spans="1:11" ht="18" customHeight="1">
      <c r="A43" s="171" t="s">
        <v>123</v>
      </c>
      <c r="B43" s="171"/>
      <c r="C43" s="171"/>
      <c r="D43" s="171"/>
      <c r="E43" s="171"/>
      <c r="F43" s="171"/>
      <c r="G43" s="171"/>
      <c r="H43" s="171"/>
      <c r="I43" s="171"/>
      <c r="J43" s="171"/>
      <c r="K43" s="2"/>
    </row>
    <row r="44" spans="1:10" ht="17.25" customHeight="1">
      <c r="A44" s="171"/>
      <c r="B44" s="171"/>
      <c r="C44" s="171"/>
      <c r="D44" s="171"/>
      <c r="E44" s="171"/>
      <c r="F44" s="171"/>
      <c r="G44" s="171"/>
      <c r="H44" s="171"/>
      <c r="I44" s="171"/>
      <c r="J44" s="171"/>
    </row>
    <row r="45" spans="1:10" ht="18" customHeight="1">
      <c r="A45" s="171"/>
      <c r="B45" s="171"/>
      <c r="C45" s="171"/>
      <c r="D45" s="171"/>
      <c r="E45" s="171"/>
      <c r="F45" s="171"/>
      <c r="G45" s="171"/>
      <c r="H45" s="171"/>
      <c r="I45" s="171"/>
      <c r="J45" s="171"/>
    </row>
    <row r="47" spans="2:10" ht="12.75">
      <c r="B47" s="161"/>
      <c r="C47" s="160"/>
      <c r="D47" s="160"/>
      <c r="E47" s="160"/>
      <c r="F47" s="160"/>
      <c r="G47" s="160"/>
      <c r="H47" s="160"/>
      <c r="I47" s="160"/>
      <c r="J47" s="160"/>
    </row>
    <row r="48" spans="2:10" ht="12.75">
      <c r="B48" s="158"/>
      <c r="D48" s="158"/>
      <c r="F48" s="158"/>
      <c r="H48" s="158"/>
      <c r="J48" s="158"/>
    </row>
  </sheetData>
  <mergeCells count="1">
    <mergeCell ref="A43:J45"/>
  </mergeCells>
  <printOptions/>
  <pageMargins left="0.66" right="0.42" top="0.69" bottom="0.87" header="0.37" footer="0.3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M116"/>
  <sheetViews>
    <sheetView showGridLines="0" zoomScale="75" zoomScaleNormal="75" workbookViewId="0" topLeftCell="A1">
      <pane xSplit="6" ySplit="8" topLeftCell="G9" activePane="bottomRight" state="frozen"/>
      <selection pane="topLeft" activeCell="A1" sqref="A1"/>
      <selection pane="topRight" activeCell="G1" sqref="G1"/>
      <selection pane="bottomLeft" activeCell="A9" sqref="A9"/>
      <selection pane="bottomRight" activeCell="D18" sqref="D18"/>
    </sheetView>
  </sheetViews>
  <sheetFormatPr defaultColWidth="9.140625" defaultRowHeight="12.75"/>
  <cols>
    <col min="1" max="1" width="12.7109375" style="6" customWidth="1"/>
    <col min="2" max="2" width="11.8515625" style="6" customWidth="1"/>
    <col min="3" max="3" width="11.140625" style="6" customWidth="1"/>
    <col min="4" max="4" width="14.7109375" style="6" customWidth="1"/>
    <col min="5" max="5" width="13.140625" style="6" customWidth="1"/>
    <col min="6" max="6" width="7.7109375" style="6" customWidth="1"/>
    <col min="7" max="7" width="18.421875" style="54" customWidth="1"/>
    <col min="8" max="8" width="4.8515625" style="54" customWidth="1"/>
    <col min="9" max="9" width="15.7109375" style="54" hidden="1" customWidth="1"/>
    <col min="10" max="10" width="3.7109375" style="6" customWidth="1"/>
    <col min="11" max="11" width="21.140625" style="6" bestFit="1" customWidth="1"/>
    <col min="12" max="12" width="7.140625" style="6" customWidth="1"/>
    <col min="13" max="13" width="21.140625" style="6" bestFit="1" customWidth="1"/>
    <col min="14" max="16384" width="8.8515625" style="6" customWidth="1"/>
  </cols>
  <sheetData>
    <row r="1" ht="19.5" customHeight="1">
      <c r="A1" s="64" t="s">
        <v>0</v>
      </c>
    </row>
    <row r="2" ht="19.5" customHeight="1">
      <c r="A2" s="1" t="s">
        <v>128</v>
      </c>
    </row>
    <row r="3" ht="19.5" customHeight="1">
      <c r="A3" s="83"/>
    </row>
    <row r="4" ht="16.5">
      <c r="A4" s="84" t="s">
        <v>33</v>
      </c>
    </row>
    <row r="5" spans="1:13" ht="18.75">
      <c r="A5" s="85"/>
      <c r="K5" s="55"/>
      <c r="M5" s="55"/>
    </row>
    <row r="6" spans="8:13" ht="15.75">
      <c r="H6" s="86"/>
      <c r="I6" s="86" t="s">
        <v>34</v>
      </c>
      <c r="K6" s="126" t="s">
        <v>130</v>
      </c>
      <c r="M6" s="126" t="s">
        <v>130</v>
      </c>
    </row>
    <row r="7" spans="8:13" ht="15.75">
      <c r="H7" s="86"/>
      <c r="I7" s="87">
        <v>37529</v>
      </c>
      <c r="K7" s="51">
        <v>39629</v>
      </c>
      <c r="L7" s="88"/>
      <c r="M7" s="51">
        <v>39263</v>
      </c>
    </row>
    <row r="8" spans="8:13" ht="15.75">
      <c r="H8" s="86"/>
      <c r="I8" s="89" t="s">
        <v>35</v>
      </c>
      <c r="K8" s="52" t="s">
        <v>26</v>
      </c>
      <c r="M8" s="52" t="s">
        <v>26</v>
      </c>
    </row>
    <row r="9" spans="11:13" ht="15.75">
      <c r="K9" s="54"/>
      <c r="M9" s="53"/>
    </row>
    <row r="10" spans="1:13" ht="15.75">
      <c r="A10" s="90" t="s">
        <v>36</v>
      </c>
      <c r="K10" s="54"/>
      <c r="M10" s="54"/>
    </row>
    <row r="11" spans="1:13" ht="15.75">
      <c r="A11" s="91" t="s">
        <v>136</v>
      </c>
      <c r="H11" s="92"/>
      <c r="I11" s="92">
        <v>0</v>
      </c>
      <c r="K11" s="128">
        <v>-14063575</v>
      </c>
      <c r="L11" s="90"/>
      <c r="M11" s="128">
        <v>-10991919</v>
      </c>
    </row>
    <row r="12" spans="1:13" ht="15.75">
      <c r="A12" s="93" t="s">
        <v>37</v>
      </c>
      <c r="H12" s="92"/>
      <c r="I12" s="92"/>
      <c r="K12" s="82"/>
      <c r="L12" s="90"/>
      <c r="M12" s="82"/>
    </row>
    <row r="13" spans="1:13" ht="15.75">
      <c r="A13" s="93" t="s">
        <v>109</v>
      </c>
      <c r="C13" s="109"/>
      <c r="H13" s="92"/>
      <c r="I13" s="92"/>
      <c r="K13" s="82">
        <v>9127338</v>
      </c>
      <c r="L13" s="90"/>
      <c r="M13" s="110">
        <v>7589317</v>
      </c>
    </row>
    <row r="14" spans="1:13" ht="15.75">
      <c r="A14" s="93" t="s">
        <v>38</v>
      </c>
      <c r="C14" s="109"/>
      <c r="H14" s="92"/>
      <c r="I14" s="92"/>
      <c r="K14" s="82">
        <v>2440568</v>
      </c>
      <c r="L14" s="90"/>
      <c r="M14" s="110">
        <v>2335403</v>
      </c>
    </row>
    <row r="15" spans="1:13" ht="15.75">
      <c r="A15" s="93" t="s">
        <v>124</v>
      </c>
      <c r="C15" s="109"/>
      <c r="H15" s="92"/>
      <c r="I15" s="92"/>
      <c r="K15" s="82">
        <v>1595524</v>
      </c>
      <c r="L15" s="90"/>
      <c r="M15" s="110">
        <v>1600000</v>
      </c>
    </row>
    <row r="16" spans="1:13" ht="15.75">
      <c r="A16" s="93" t="s">
        <v>125</v>
      </c>
      <c r="C16" s="109"/>
      <c r="H16" s="92"/>
      <c r="I16" s="92"/>
      <c r="K16" s="82">
        <v>1000000</v>
      </c>
      <c r="L16" s="90"/>
      <c r="M16" s="110">
        <v>0</v>
      </c>
    </row>
    <row r="17" spans="1:13" ht="15.75">
      <c r="A17" s="172" t="s">
        <v>149</v>
      </c>
      <c r="B17" s="172"/>
      <c r="C17" s="172"/>
      <c r="D17" s="172"/>
      <c r="E17" s="172"/>
      <c r="F17" s="172"/>
      <c r="G17" s="172"/>
      <c r="H17" s="92"/>
      <c r="I17" s="92"/>
      <c r="K17" s="82">
        <v>801694</v>
      </c>
      <c r="L17" s="90"/>
      <c r="M17" s="82">
        <v>849522</v>
      </c>
    </row>
    <row r="18" spans="1:13" ht="15.75">
      <c r="A18" s="93" t="s">
        <v>132</v>
      </c>
      <c r="B18" s="136"/>
      <c r="C18" s="136"/>
      <c r="D18" s="136"/>
      <c r="E18" s="136"/>
      <c r="F18" s="136"/>
      <c r="G18" s="136"/>
      <c r="H18" s="92"/>
      <c r="I18" s="92"/>
      <c r="K18" s="82">
        <v>0</v>
      </c>
      <c r="L18" s="131"/>
      <c r="M18" s="82">
        <v>770311</v>
      </c>
    </row>
    <row r="19" spans="1:13" ht="15.75">
      <c r="A19" s="93" t="s">
        <v>127</v>
      </c>
      <c r="C19" s="109"/>
      <c r="H19" s="92"/>
      <c r="I19" s="92"/>
      <c r="K19" s="82">
        <v>-5253044</v>
      </c>
      <c r="L19" s="90"/>
      <c r="M19" s="110">
        <v>0</v>
      </c>
    </row>
    <row r="20" spans="1:13" ht="15.75">
      <c r="A20" s="91" t="s">
        <v>145</v>
      </c>
      <c r="C20" s="109"/>
      <c r="H20" s="92"/>
      <c r="I20" s="92"/>
      <c r="K20" s="82">
        <v>-608268</v>
      </c>
      <c r="L20" s="131"/>
      <c r="M20" s="135">
        <v>0</v>
      </c>
    </row>
    <row r="21" spans="1:13" ht="15.75">
      <c r="A21" s="172" t="s">
        <v>39</v>
      </c>
      <c r="B21" s="172"/>
      <c r="C21" s="172"/>
      <c r="D21" s="172"/>
      <c r="E21" s="172"/>
      <c r="F21" s="172"/>
      <c r="G21" s="172"/>
      <c r="H21" s="92"/>
      <c r="I21" s="92"/>
      <c r="K21" s="82">
        <v>-96237</v>
      </c>
      <c r="L21" s="131"/>
      <c r="M21" s="82">
        <v>-176283</v>
      </c>
    </row>
    <row r="22" spans="1:13" ht="15.75">
      <c r="A22" s="93" t="s">
        <v>137</v>
      </c>
      <c r="C22" s="109"/>
      <c r="H22" s="92"/>
      <c r="I22" s="92"/>
      <c r="K22" s="82">
        <v>-67174</v>
      </c>
      <c r="L22" s="131"/>
      <c r="M22" s="135">
        <v>186580</v>
      </c>
    </row>
    <row r="23" spans="1:13" ht="15.75">
      <c r="A23" s="91" t="s">
        <v>133</v>
      </c>
      <c r="B23" s="136"/>
      <c r="C23" s="136"/>
      <c r="D23" s="136"/>
      <c r="E23" s="136"/>
      <c r="F23" s="136"/>
      <c r="G23" s="146"/>
      <c r="H23" s="92"/>
      <c r="I23" s="92"/>
      <c r="K23" s="94">
        <v>0</v>
      </c>
      <c r="L23" s="131"/>
      <c r="M23" s="94">
        <v>-3768439</v>
      </c>
    </row>
    <row r="24" spans="1:13" ht="15.75">
      <c r="A24" s="91"/>
      <c r="B24" s="136"/>
      <c r="C24" s="136"/>
      <c r="D24" s="136"/>
      <c r="E24" s="136"/>
      <c r="F24" s="136"/>
      <c r="G24" s="146"/>
      <c r="H24" s="92"/>
      <c r="I24" s="92"/>
      <c r="K24" s="82"/>
      <c r="L24" s="131"/>
      <c r="M24" s="82"/>
    </row>
    <row r="25" spans="1:13" ht="15.75">
      <c r="A25" s="136"/>
      <c r="B25" s="136"/>
      <c r="C25" s="136"/>
      <c r="D25" s="136"/>
      <c r="E25" s="136"/>
      <c r="F25" s="136"/>
      <c r="G25" s="136"/>
      <c r="H25" s="92"/>
      <c r="I25" s="92"/>
      <c r="K25" s="82">
        <f>SUM(K11:K23)</f>
        <v>-5123174</v>
      </c>
      <c r="L25" s="90"/>
      <c r="M25" s="82">
        <f>SUM(M11:M23)</f>
        <v>-1605508</v>
      </c>
    </row>
    <row r="26" spans="1:13" ht="15.75">
      <c r="A26" s="93" t="s">
        <v>40</v>
      </c>
      <c r="C26" s="109"/>
      <c r="G26" s="98"/>
      <c r="H26" s="92"/>
      <c r="I26" s="92"/>
      <c r="K26" s="82"/>
      <c r="L26" s="90"/>
      <c r="M26" s="110"/>
    </row>
    <row r="27" spans="1:13" ht="15.75">
      <c r="A27" s="91" t="s">
        <v>41</v>
      </c>
      <c r="H27" s="92"/>
      <c r="I27" s="92"/>
      <c r="K27" s="82">
        <v>11363352</v>
      </c>
      <c r="L27" s="90"/>
      <c r="M27" s="129">
        <v>22070493</v>
      </c>
    </row>
    <row r="28" spans="1:13" ht="15.75">
      <c r="A28" s="172" t="s">
        <v>42</v>
      </c>
      <c r="B28" s="172"/>
      <c r="C28" s="172"/>
      <c r="D28" s="172"/>
      <c r="E28" s="172"/>
      <c r="F28" s="172"/>
      <c r="G28" s="172"/>
      <c r="H28" s="92"/>
      <c r="I28" s="92"/>
      <c r="K28" s="82">
        <v>2309867</v>
      </c>
      <c r="L28" s="90"/>
      <c r="M28" s="82">
        <v>20662</v>
      </c>
    </row>
    <row r="29" spans="1:13" ht="15.75">
      <c r="A29" s="91" t="s">
        <v>43</v>
      </c>
      <c r="C29" s="109"/>
      <c r="H29" s="92"/>
      <c r="I29" s="92"/>
      <c r="K29" s="82">
        <v>-18665285</v>
      </c>
      <c r="L29" s="90"/>
      <c r="M29" s="130">
        <v>4323179</v>
      </c>
    </row>
    <row r="30" spans="1:13" ht="15.75">
      <c r="A30" s="91"/>
      <c r="C30" s="109"/>
      <c r="H30" s="92"/>
      <c r="I30" s="92"/>
      <c r="K30" s="82"/>
      <c r="L30" s="90"/>
      <c r="M30" s="130"/>
    </row>
    <row r="31" spans="1:13" ht="15.75">
      <c r="A31" s="93" t="s">
        <v>44</v>
      </c>
      <c r="C31" s="109"/>
      <c r="H31" s="92"/>
      <c r="I31" s="92"/>
      <c r="K31" s="82"/>
      <c r="L31" s="90"/>
      <c r="M31" s="130"/>
    </row>
    <row r="32" spans="1:13" ht="15.75">
      <c r="A32" s="91" t="s">
        <v>45</v>
      </c>
      <c r="H32" s="92"/>
      <c r="I32" s="92"/>
      <c r="K32" s="82">
        <v>4442490</v>
      </c>
      <c r="L32" s="90"/>
      <c r="M32" s="110">
        <v>-25006488</v>
      </c>
    </row>
    <row r="33" spans="1:13" ht="15.75">
      <c r="A33" s="91" t="s">
        <v>46</v>
      </c>
      <c r="C33" s="109"/>
      <c r="H33" s="92"/>
      <c r="I33" s="92"/>
      <c r="K33" s="94">
        <v>3066065</v>
      </c>
      <c r="L33" s="131"/>
      <c r="M33" s="137">
        <v>47396</v>
      </c>
    </row>
    <row r="34" spans="1:13" ht="15.75">
      <c r="A34" s="91"/>
      <c r="C34" s="109"/>
      <c r="H34" s="92"/>
      <c r="I34" s="92"/>
      <c r="K34" s="82"/>
      <c r="L34" s="131"/>
      <c r="M34" s="132"/>
    </row>
    <row r="35" spans="1:13" ht="15.75">
      <c r="A35" s="91"/>
      <c r="C35" s="109"/>
      <c r="H35" s="92"/>
      <c r="I35" s="92"/>
      <c r="K35" s="82">
        <f>SUM(K25:K33)</f>
        <v>-2606685</v>
      </c>
      <c r="L35" s="131"/>
      <c r="M35" s="82">
        <f>SUM(M25:M33)</f>
        <v>-150266</v>
      </c>
    </row>
    <row r="36" spans="1:13" ht="15.75">
      <c r="A36" s="91"/>
      <c r="C36" s="109"/>
      <c r="H36" s="92"/>
      <c r="I36" s="92"/>
      <c r="K36" s="82"/>
      <c r="L36" s="131"/>
      <c r="M36" s="132"/>
    </row>
    <row r="37" spans="1:13" ht="15.75">
      <c r="A37" s="91" t="s">
        <v>138</v>
      </c>
      <c r="H37" s="92"/>
      <c r="I37" s="92"/>
      <c r="K37" s="82">
        <v>340375</v>
      </c>
      <c r="L37" s="90"/>
      <c r="M37" s="82">
        <v>343406</v>
      </c>
    </row>
    <row r="38" spans="1:13" ht="15.75">
      <c r="A38" s="93" t="s">
        <v>110</v>
      </c>
      <c r="H38" s="92"/>
      <c r="I38" s="92"/>
      <c r="K38" s="94">
        <v>-9127338</v>
      </c>
      <c r="L38" s="90"/>
      <c r="M38" s="123">
        <v>-7589317</v>
      </c>
    </row>
    <row r="39" spans="1:13" ht="15.75">
      <c r="A39" s="172"/>
      <c r="B39" s="172"/>
      <c r="C39" s="172"/>
      <c r="D39" s="172"/>
      <c r="E39" s="172"/>
      <c r="F39" s="172"/>
      <c r="G39" s="172"/>
      <c r="H39" s="92"/>
      <c r="I39" s="92"/>
      <c r="K39" s="82"/>
      <c r="L39" s="131"/>
      <c r="M39" s="82"/>
    </row>
    <row r="40" spans="1:13" ht="16.5" thickBot="1">
      <c r="A40" s="175" t="s">
        <v>47</v>
      </c>
      <c r="B40" s="172"/>
      <c r="C40" s="172"/>
      <c r="D40" s="172"/>
      <c r="E40" s="172"/>
      <c r="F40" s="172"/>
      <c r="G40" s="172"/>
      <c r="H40" s="92"/>
      <c r="I40" s="92"/>
      <c r="K40" s="96">
        <f>SUM(K35:K38)</f>
        <v>-11393648</v>
      </c>
      <c r="L40" s="90"/>
      <c r="M40" s="96">
        <f>SUM(M35:M38)</f>
        <v>-7396177</v>
      </c>
    </row>
    <row r="41" spans="1:13" ht="16.5" thickTop="1">
      <c r="A41" s="91"/>
      <c r="H41" s="92"/>
      <c r="I41" s="92"/>
      <c r="K41" s="82"/>
      <c r="L41" s="90"/>
      <c r="M41" s="82"/>
    </row>
    <row r="42" spans="1:13" ht="15.75">
      <c r="A42" s="97" t="s">
        <v>48</v>
      </c>
      <c r="H42" s="92"/>
      <c r="I42" s="92"/>
      <c r="K42" s="82"/>
      <c r="M42" s="82"/>
    </row>
    <row r="43" spans="1:13" ht="15.75">
      <c r="A43" s="91" t="s">
        <v>146</v>
      </c>
      <c r="H43" s="92"/>
      <c r="I43" s="92"/>
      <c r="K43" s="110">
        <v>2048682</v>
      </c>
      <c r="M43" s="110">
        <v>0</v>
      </c>
    </row>
    <row r="44" spans="1:13" s="95" customFormat="1" ht="15.75">
      <c r="A44" s="133" t="s">
        <v>147</v>
      </c>
      <c r="G44" s="77"/>
      <c r="H44" s="73"/>
      <c r="I44" s="73"/>
      <c r="K44" s="135">
        <v>854949</v>
      </c>
      <c r="M44" s="135">
        <v>-593898</v>
      </c>
    </row>
    <row r="45" spans="1:13" ht="15.75">
      <c r="A45" s="91" t="s">
        <v>126</v>
      </c>
      <c r="H45" s="92"/>
      <c r="I45" s="92"/>
      <c r="K45" s="110">
        <v>198897</v>
      </c>
      <c r="M45" s="110">
        <v>0</v>
      </c>
    </row>
    <row r="46" spans="1:13" ht="15.75">
      <c r="A46" s="91" t="s">
        <v>113</v>
      </c>
      <c r="H46" s="92"/>
      <c r="I46" s="92"/>
      <c r="K46" s="135">
        <v>96237</v>
      </c>
      <c r="L46" s="95"/>
      <c r="M46" s="135">
        <v>176283</v>
      </c>
    </row>
    <row r="47" spans="1:13" ht="15.75">
      <c r="A47" s="91" t="s">
        <v>134</v>
      </c>
      <c r="H47" s="92"/>
      <c r="I47" s="92"/>
      <c r="K47" s="135">
        <v>0</v>
      </c>
      <c r="L47" s="95"/>
      <c r="M47" s="135">
        <v>28701043</v>
      </c>
    </row>
    <row r="48" spans="1:13" ht="15.75">
      <c r="A48" s="91" t="s">
        <v>111</v>
      </c>
      <c r="H48" s="92"/>
      <c r="I48" s="92"/>
      <c r="K48" s="135">
        <v>-364268</v>
      </c>
      <c r="L48" s="95"/>
      <c r="M48" s="135">
        <v>161897</v>
      </c>
    </row>
    <row r="49" spans="1:13" ht="15.75">
      <c r="A49" s="91" t="s">
        <v>112</v>
      </c>
      <c r="H49" s="92"/>
      <c r="I49" s="92"/>
      <c r="K49" s="135">
        <v>-88864</v>
      </c>
      <c r="L49" s="95"/>
      <c r="M49" s="135">
        <v>0</v>
      </c>
    </row>
    <row r="50" spans="1:13" ht="15.75">
      <c r="A50" s="91" t="s">
        <v>148</v>
      </c>
      <c r="H50" s="92"/>
      <c r="I50" s="92"/>
      <c r="K50" s="123">
        <v>0</v>
      </c>
      <c r="M50" s="123">
        <v>-315758</v>
      </c>
    </row>
    <row r="51" spans="1:13" s="95" customFormat="1" ht="15.75">
      <c r="A51" s="133"/>
      <c r="C51" s="134"/>
      <c r="G51" s="77"/>
      <c r="H51" s="73"/>
      <c r="I51" s="73"/>
      <c r="K51" s="135"/>
      <c r="M51" s="135"/>
    </row>
    <row r="52" spans="1:13" ht="16.5" thickBot="1">
      <c r="A52" s="91" t="s">
        <v>114</v>
      </c>
      <c r="H52" s="92"/>
      <c r="I52" s="92"/>
      <c r="K52" s="96">
        <f>SUM(K43:K51)</f>
        <v>2745633</v>
      </c>
      <c r="M52" s="96">
        <f>SUM(M43:M51)</f>
        <v>28129567</v>
      </c>
    </row>
    <row r="53" spans="1:13" ht="16.5" thickTop="1">
      <c r="A53" s="91"/>
      <c r="H53" s="92"/>
      <c r="I53" s="92"/>
      <c r="K53" s="110"/>
      <c r="M53" s="110"/>
    </row>
    <row r="54" spans="1:13" ht="15.75">
      <c r="A54" s="90" t="s">
        <v>49</v>
      </c>
      <c r="G54" s="98"/>
      <c r="H54" s="92"/>
      <c r="I54" s="73"/>
      <c r="K54" s="82"/>
      <c r="M54" s="82"/>
    </row>
    <row r="55" spans="1:13" ht="15.75">
      <c r="A55" s="6" t="s">
        <v>142</v>
      </c>
      <c r="C55" s="109"/>
      <c r="G55" s="98"/>
      <c r="H55" s="92"/>
      <c r="I55" s="73"/>
      <c r="K55" s="82">
        <v>-1045576</v>
      </c>
      <c r="M55" s="110">
        <v>-26435668</v>
      </c>
    </row>
    <row r="56" spans="1:13" ht="15.75">
      <c r="A56" s="6" t="s">
        <v>115</v>
      </c>
      <c r="C56" s="109"/>
      <c r="G56" s="98"/>
      <c r="H56" s="92"/>
      <c r="I56" s="73"/>
      <c r="K56" s="94">
        <v>-196777</v>
      </c>
      <c r="M56" s="123">
        <v>-10144</v>
      </c>
    </row>
    <row r="57" spans="7:13" ht="15.75">
      <c r="G57" s="98"/>
      <c r="H57" s="92"/>
      <c r="I57" s="73"/>
      <c r="K57" s="82"/>
      <c r="M57" s="110"/>
    </row>
    <row r="58" spans="1:13" ht="16.5" thickBot="1">
      <c r="A58" s="91" t="s">
        <v>143</v>
      </c>
      <c r="H58" s="92"/>
      <c r="I58" s="92">
        <v>0</v>
      </c>
      <c r="K58" s="96">
        <f>SUM(K55:K57)</f>
        <v>-1242353</v>
      </c>
      <c r="M58" s="96">
        <f>SUM(M55:M57)</f>
        <v>-26445812</v>
      </c>
    </row>
    <row r="59" spans="8:13" ht="16.5" thickTop="1">
      <c r="H59" s="92"/>
      <c r="I59" s="99">
        <f>SUM(I58:I58)</f>
        <v>0</v>
      </c>
      <c r="K59" s="82"/>
      <c r="M59" s="82"/>
    </row>
    <row r="60" spans="1:13" ht="15.75">
      <c r="A60" s="90" t="s">
        <v>144</v>
      </c>
      <c r="H60" s="92"/>
      <c r="I60" s="92"/>
      <c r="K60" s="82">
        <f>K40+K52+K58</f>
        <v>-9890368</v>
      </c>
      <c r="M60" s="82">
        <f>M40+M52+M58</f>
        <v>-5712422</v>
      </c>
    </row>
    <row r="61" spans="1:13" ht="15.75">
      <c r="A61" s="90"/>
      <c r="H61" s="92"/>
      <c r="I61" s="92"/>
      <c r="K61" s="82"/>
      <c r="M61" s="82"/>
    </row>
    <row r="62" spans="1:13" ht="15.75">
      <c r="A62" s="90" t="s">
        <v>50</v>
      </c>
      <c r="H62" s="92"/>
      <c r="I62" s="92"/>
      <c r="K62" s="94">
        <v>-7797297</v>
      </c>
      <c r="M62" s="94">
        <v>-8876624</v>
      </c>
    </row>
    <row r="63" spans="1:13" ht="15.75">
      <c r="A63" s="90"/>
      <c r="H63" s="92"/>
      <c r="I63" s="92"/>
      <c r="K63" s="82"/>
      <c r="M63" s="82"/>
    </row>
    <row r="64" spans="1:13" ht="16.5" thickBot="1">
      <c r="A64" s="90" t="s">
        <v>51</v>
      </c>
      <c r="H64" s="92"/>
      <c r="I64" s="92"/>
      <c r="K64" s="96">
        <f>K60+K62</f>
        <v>-17687665</v>
      </c>
      <c r="M64" s="96">
        <f>M60+M62</f>
        <v>-14589046</v>
      </c>
    </row>
    <row r="65" spans="1:13" ht="16.5" thickTop="1">
      <c r="A65" s="90"/>
      <c r="H65" s="92"/>
      <c r="I65" s="92"/>
      <c r="K65" s="82"/>
      <c r="M65" s="82"/>
    </row>
    <row r="66" spans="1:13" ht="15.75">
      <c r="A66" s="90" t="s">
        <v>52</v>
      </c>
      <c r="H66" s="92"/>
      <c r="I66" s="92"/>
      <c r="K66" s="82"/>
      <c r="M66" s="82"/>
    </row>
    <row r="67" spans="1:13" ht="15.75">
      <c r="A67" s="6" t="s">
        <v>53</v>
      </c>
      <c r="H67" s="92"/>
      <c r="I67" s="92"/>
      <c r="K67" s="82">
        <v>3342071</v>
      </c>
      <c r="M67" s="82">
        <v>7761970</v>
      </c>
    </row>
    <row r="68" spans="1:13" ht="15.75">
      <c r="A68" s="6" t="s">
        <v>54</v>
      </c>
      <c r="H68" s="92"/>
      <c r="I68" s="92"/>
      <c r="K68" s="82">
        <v>6089142</v>
      </c>
      <c r="M68" s="82">
        <v>7506859</v>
      </c>
    </row>
    <row r="69" spans="1:13" ht="15.75">
      <c r="A69" s="6" t="s">
        <v>55</v>
      </c>
      <c r="H69" s="92"/>
      <c r="I69" s="92"/>
      <c r="K69" s="94">
        <v>-25656109</v>
      </c>
      <c r="M69" s="94">
        <v>-26978059</v>
      </c>
    </row>
    <row r="70" spans="8:13" ht="15.75">
      <c r="H70" s="92"/>
      <c r="I70" s="92"/>
      <c r="K70" s="82">
        <f>SUM(K67:K69)</f>
        <v>-16224896</v>
      </c>
      <c r="M70" s="82">
        <f>SUM(M67:M69)</f>
        <v>-11709230</v>
      </c>
    </row>
    <row r="71" spans="1:13" ht="15.75">
      <c r="A71" s="6" t="s">
        <v>81</v>
      </c>
      <c r="H71" s="92"/>
      <c r="I71" s="92"/>
      <c r="K71" s="82">
        <v>-1462769</v>
      </c>
      <c r="M71" s="82">
        <v>-2879816</v>
      </c>
    </row>
    <row r="72" spans="1:13" ht="16.5" thickBot="1">
      <c r="A72" s="90"/>
      <c r="H72" s="92"/>
      <c r="I72" s="92"/>
      <c r="K72" s="100">
        <f>SUM(K70:K71)</f>
        <v>-17687665</v>
      </c>
      <c r="L72" s="82"/>
      <c r="M72" s="100">
        <f>SUM(M70:M71)</f>
        <v>-14589046</v>
      </c>
    </row>
    <row r="73" spans="1:13" ht="16.5" thickTop="1">
      <c r="A73" s="101"/>
      <c r="B73" s="101"/>
      <c r="C73" s="101"/>
      <c r="D73" s="101"/>
      <c r="E73" s="101"/>
      <c r="F73" s="101"/>
      <c r="G73" s="101"/>
      <c r="H73" s="101"/>
      <c r="I73" s="101"/>
      <c r="J73" s="101"/>
      <c r="K73" s="55"/>
      <c r="M73" s="55"/>
    </row>
    <row r="74" spans="7:9" ht="15.75" customHeight="1">
      <c r="G74" s="6"/>
      <c r="H74" s="6"/>
      <c r="I74" s="6"/>
    </row>
    <row r="75" spans="1:13" ht="15.75">
      <c r="A75" s="174" t="s">
        <v>116</v>
      </c>
      <c r="B75" s="174"/>
      <c r="C75" s="174"/>
      <c r="D75" s="174"/>
      <c r="E75" s="174"/>
      <c r="F75" s="174"/>
      <c r="G75" s="174"/>
      <c r="H75" s="174"/>
      <c r="I75" s="174"/>
      <c r="J75" s="174"/>
      <c r="K75" s="174"/>
      <c r="L75" s="174"/>
      <c r="M75" s="174"/>
    </row>
    <row r="76" spans="1:13" ht="15.75">
      <c r="A76" s="174"/>
      <c r="B76" s="174"/>
      <c r="C76" s="174"/>
      <c r="D76" s="174"/>
      <c r="E76" s="174"/>
      <c r="F76" s="174"/>
      <c r="G76" s="174"/>
      <c r="H76" s="174"/>
      <c r="I76" s="174"/>
      <c r="J76" s="174"/>
      <c r="K76" s="174"/>
      <c r="L76" s="174"/>
      <c r="M76" s="174"/>
    </row>
    <row r="77" spans="1:7" ht="15.75">
      <c r="A77" s="170"/>
      <c r="B77" s="173"/>
      <c r="C77" s="173"/>
      <c r="D77" s="173"/>
      <c r="E77" s="173"/>
      <c r="F77" s="173"/>
      <c r="G77" s="173"/>
    </row>
    <row r="78" spans="1:7" ht="15.75">
      <c r="A78" s="173"/>
      <c r="B78" s="173"/>
      <c r="C78" s="173"/>
      <c r="D78" s="173"/>
      <c r="E78" s="173"/>
      <c r="F78" s="173"/>
      <c r="G78" s="173"/>
    </row>
    <row r="79" ht="15.75">
      <c r="G79" s="102"/>
    </row>
    <row r="80" ht="15.75">
      <c r="G80" s="102"/>
    </row>
    <row r="81" ht="15.75">
      <c r="G81" s="102"/>
    </row>
    <row r="83" spans="1:7" ht="15.75">
      <c r="A83" s="93"/>
      <c r="G83" s="77"/>
    </row>
    <row r="84" ht="15.75">
      <c r="G84" s="77"/>
    </row>
    <row r="85" ht="15.75">
      <c r="G85" s="77"/>
    </row>
    <row r="86" ht="15.75">
      <c r="G86" s="77"/>
    </row>
    <row r="87" spans="1:7" ht="15.75">
      <c r="A87" s="93"/>
      <c r="G87" s="77"/>
    </row>
    <row r="88" spans="7:9" ht="15.75">
      <c r="G88" s="77"/>
      <c r="I88" s="103"/>
    </row>
    <row r="89" spans="1:9" ht="15.75">
      <c r="A89" s="93"/>
      <c r="G89" s="77"/>
      <c r="I89" s="77"/>
    </row>
    <row r="90" ht="15.75">
      <c r="G90" s="77"/>
    </row>
    <row r="91" ht="15.75">
      <c r="G91" s="77"/>
    </row>
    <row r="92" ht="15.75">
      <c r="G92" s="77"/>
    </row>
    <row r="93" ht="15.75">
      <c r="G93" s="77"/>
    </row>
    <row r="94" spans="7:9" ht="15.75">
      <c r="G94" s="77"/>
      <c r="I94" s="103"/>
    </row>
    <row r="95" spans="1:7" ht="15.75">
      <c r="A95" s="93"/>
      <c r="G95" s="77"/>
    </row>
    <row r="96" ht="15.75">
      <c r="G96" s="77"/>
    </row>
    <row r="97" spans="7:9" ht="15.75">
      <c r="G97" s="77"/>
      <c r="I97" s="103"/>
    </row>
    <row r="98" ht="15.75">
      <c r="G98" s="77"/>
    </row>
    <row r="99" ht="15.75">
      <c r="G99" s="77"/>
    </row>
    <row r="100" ht="15.75">
      <c r="G100" s="77"/>
    </row>
    <row r="101" spans="1:7" ht="15.75">
      <c r="A101" s="93"/>
      <c r="G101" s="77"/>
    </row>
    <row r="102" ht="15.75">
      <c r="G102" s="77"/>
    </row>
    <row r="103" ht="15.75">
      <c r="G103" s="77"/>
    </row>
    <row r="104" ht="15.75">
      <c r="G104" s="77"/>
    </row>
    <row r="105" ht="15.75">
      <c r="G105" s="77"/>
    </row>
    <row r="106" ht="15.75">
      <c r="G106" s="77"/>
    </row>
    <row r="107" spans="7:9" ht="15.75">
      <c r="G107" s="77"/>
      <c r="H107" s="77"/>
      <c r="I107" s="103"/>
    </row>
    <row r="108" spans="1:7" ht="15.75">
      <c r="A108" s="93"/>
      <c r="G108" s="77"/>
    </row>
    <row r="109" ht="15.75">
      <c r="G109" s="77"/>
    </row>
    <row r="110" ht="15.75">
      <c r="G110" s="77"/>
    </row>
    <row r="111" ht="15.75">
      <c r="G111" s="77"/>
    </row>
    <row r="112" ht="15.75">
      <c r="G112" s="77"/>
    </row>
    <row r="113" ht="15.75">
      <c r="G113" s="77"/>
    </row>
    <row r="114" ht="15.75">
      <c r="G114" s="77"/>
    </row>
    <row r="115" spans="1:7" ht="15.75">
      <c r="A115" s="93"/>
      <c r="G115" s="77"/>
    </row>
    <row r="116" ht="15.75">
      <c r="A116" s="93"/>
    </row>
  </sheetData>
  <mergeCells count="7">
    <mergeCell ref="A17:G17"/>
    <mergeCell ref="A39:G39"/>
    <mergeCell ref="A28:G28"/>
    <mergeCell ref="A77:G78"/>
    <mergeCell ref="A75:M76"/>
    <mergeCell ref="A40:G40"/>
    <mergeCell ref="A21:G21"/>
  </mergeCells>
  <printOptions/>
  <pageMargins left="0.44" right="0.25" top="0.51" bottom="0.78" header="0.5" footer="0.5"/>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tax1</cp:lastModifiedBy>
  <cp:lastPrinted>2008-08-25T06:07:08Z</cp:lastPrinted>
  <dcterms:created xsi:type="dcterms:W3CDTF">2007-05-21T06:27:17Z</dcterms:created>
  <dcterms:modified xsi:type="dcterms:W3CDTF">2008-08-25T06:40:56Z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-943577527</vt:i4>
  </property>
  <property fmtid="{D5CDD505-2E9C-101B-9397-08002B2CF9AE}" pid="3" name="_EmailSubject">
    <vt:lpwstr>FBO June 2008 quarter result</vt:lpwstr>
  </property>
  <property fmtid="{D5CDD505-2E9C-101B-9397-08002B2CF9AE}" pid="4" name="_AuthorEmail">
    <vt:lpwstr>chtan@fbo.com.my</vt:lpwstr>
  </property>
  <property fmtid="{D5CDD505-2E9C-101B-9397-08002B2CF9AE}" pid="5" name="_AuthorEmailDisplayName">
    <vt:lpwstr>Tan CH</vt:lpwstr>
  </property>
  <property fmtid="{D5CDD505-2E9C-101B-9397-08002B2CF9AE}" pid="6" name="_PreviousAdHocReviewCycleID">
    <vt:i4>1329986746</vt:i4>
  </property>
</Properties>
</file>